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workbookProtection lockStructure="1"/>
  <bookViews>
    <workbookView xWindow="0" yWindow="0" windowWidth="20208" windowHeight="10920"/>
  </bookViews>
  <sheets>
    <sheet name="Ingresos variables probab" sheetId="1" r:id="rId1"/>
    <sheet name="Ingreso constante" sheetId="2" r:id="rId2"/>
    <sheet name="Hoja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2" l="1"/>
  <c r="M3" i="2" s="1"/>
  <c r="D43" i="2" s="1"/>
  <c r="B15" i="1"/>
  <c r="C16" i="1" s="1"/>
  <c r="F110" i="1"/>
  <c r="G110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16" i="1"/>
  <c r="G16" i="1" s="1"/>
  <c r="L8" i="2"/>
  <c r="L5" i="2"/>
  <c r="D84" i="2" s="1"/>
  <c r="L4" i="2"/>
  <c r="D82" i="2"/>
  <c r="F7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L6" i="2"/>
  <c r="D61" i="2" l="1"/>
  <c r="I27" i="1"/>
  <c r="L9" i="2"/>
  <c r="D29" i="2" s="1"/>
  <c r="F17" i="1"/>
  <c r="G17" i="1" s="1"/>
  <c r="D16" i="2"/>
  <c r="D46" i="2"/>
  <c r="D27" i="2"/>
  <c r="D57" i="2"/>
  <c r="D30" i="2"/>
  <c r="D78" i="2"/>
  <c r="H14" i="2"/>
  <c r="L7" i="2"/>
  <c r="D31" i="2" s="1"/>
  <c r="L27" i="1" l="1"/>
  <c r="M27" i="1" s="1"/>
  <c r="D73" i="2"/>
  <c r="D81" i="2" s="1"/>
  <c r="D60" i="2"/>
  <c r="D80" i="2"/>
  <c r="K27" i="1"/>
  <c r="J27" i="1"/>
  <c r="D15" i="2"/>
  <c r="D45" i="2"/>
  <c r="I28" i="1"/>
  <c r="I29" i="1" s="1"/>
  <c r="F18" i="1"/>
  <c r="F19" i="1" s="1"/>
  <c r="F20" i="1" s="1"/>
  <c r="D47" i="2"/>
  <c r="H15" i="2"/>
  <c r="D75" i="2" s="1"/>
  <c r="D62" i="2"/>
  <c r="D17" i="2"/>
  <c r="D85" i="2" l="1"/>
  <c r="L28" i="1"/>
  <c r="M28" i="1" s="1"/>
  <c r="K28" i="1"/>
  <c r="J28" i="1"/>
  <c r="G19" i="1"/>
  <c r="G18" i="1"/>
  <c r="D55" i="2"/>
  <c r="D58" i="2" s="1"/>
  <c r="D63" i="2" s="1"/>
  <c r="H17" i="2"/>
  <c r="K29" i="1"/>
  <c r="J29" i="1"/>
  <c r="I30" i="1"/>
  <c r="L29" i="1"/>
  <c r="M29" i="1" s="1"/>
  <c r="D41" i="2"/>
  <c r="D48" i="2" s="1"/>
  <c r="H16" i="2"/>
  <c r="D25" i="2"/>
  <c r="D32" i="2" s="1"/>
  <c r="G20" i="1"/>
  <c r="H18" i="2" l="1"/>
  <c r="D18" i="2" s="1"/>
  <c r="F8" i="1" s="1"/>
  <c r="J30" i="1"/>
  <c r="L30" i="1"/>
  <c r="M30" i="1" s="1"/>
  <c r="K30" i="1"/>
  <c r="I31" i="1"/>
  <c r="J31" i="1" l="1"/>
  <c r="L31" i="1"/>
  <c r="M31" i="1" s="1"/>
  <c r="I32" i="1"/>
  <c r="K31" i="1"/>
  <c r="J32" i="1" l="1"/>
  <c r="I33" i="1"/>
  <c r="K32" i="1"/>
  <c r="L32" i="1"/>
  <c r="M32" i="1" s="1"/>
  <c r="K33" i="1" l="1"/>
  <c r="I34" i="1"/>
  <c r="J33" i="1"/>
  <c r="L33" i="1"/>
  <c r="M33" i="1" s="1"/>
  <c r="J34" i="1" l="1"/>
  <c r="I35" i="1"/>
  <c r="K34" i="1"/>
  <c r="L34" i="1"/>
  <c r="M34" i="1" s="1"/>
  <c r="J35" i="1" l="1"/>
  <c r="K35" i="1"/>
  <c r="I36" i="1"/>
  <c r="L35" i="1"/>
  <c r="M35" i="1" s="1"/>
  <c r="I37" i="1" l="1"/>
  <c r="J36" i="1"/>
  <c r="K36" i="1"/>
  <c r="L36" i="1"/>
  <c r="M36" i="1" s="1"/>
  <c r="K37" i="1" l="1"/>
  <c r="J37" i="1"/>
  <c r="I38" i="1"/>
  <c r="L37" i="1"/>
  <c r="M37" i="1" s="1"/>
  <c r="J38" i="1" l="1"/>
  <c r="K38" i="1"/>
  <c r="L38" i="1"/>
  <c r="M38" i="1" s="1"/>
  <c r="I39" i="1"/>
  <c r="I40" i="1" l="1"/>
  <c r="J39" i="1"/>
  <c r="L39" i="1"/>
  <c r="M39" i="1" s="1"/>
  <c r="K39" i="1"/>
  <c r="J40" i="1" l="1"/>
  <c r="I41" i="1"/>
  <c r="K40" i="1"/>
  <c r="L40" i="1"/>
  <c r="M40" i="1" s="1"/>
  <c r="K41" i="1" l="1"/>
  <c r="I42" i="1"/>
  <c r="J41" i="1"/>
  <c r="L41" i="1"/>
  <c r="M41" i="1" s="1"/>
  <c r="J42" i="1" l="1"/>
  <c r="I43" i="1"/>
  <c r="L42" i="1"/>
  <c r="M42" i="1" s="1"/>
  <c r="K42" i="1"/>
  <c r="I44" i="1" l="1"/>
  <c r="L43" i="1"/>
  <c r="M43" i="1" s="1"/>
  <c r="J43" i="1"/>
  <c r="K43" i="1"/>
  <c r="I45" i="1" l="1"/>
  <c r="J44" i="1"/>
  <c r="K44" i="1"/>
  <c r="L44" i="1"/>
  <c r="M44" i="1" s="1"/>
  <c r="I46" i="1" l="1"/>
  <c r="J45" i="1"/>
  <c r="K45" i="1"/>
  <c r="L45" i="1"/>
  <c r="M45" i="1" s="1"/>
  <c r="I47" i="1" l="1"/>
  <c r="J46" i="1"/>
  <c r="L46" i="1"/>
  <c r="M46" i="1" s="1"/>
  <c r="K46" i="1"/>
  <c r="J47" i="1" l="1"/>
  <c r="I48" i="1"/>
  <c r="K47" i="1"/>
  <c r="L47" i="1"/>
  <c r="M47" i="1" s="1"/>
  <c r="J48" i="1" l="1"/>
  <c r="I49" i="1"/>
  <c r="K48" i="1"/>
  <c r="L48" i="1"/>
  <c r="M48" i="1" s="1"/>
  <c r="I50" i="1" l="1"/>
  <c r="J49" i="1"/>
  <c r="K49" i="1"/>
  <c r="L49" i="1"/>
  <c r="M49" i="1" s="1"/>
  <c r="I51" i="1" l="1"/>
  <c r="K50" i="1"/>
  <c r="L50" i="1"/>
  <c r="M50" i="1" s="1"/>
  <c r="J50" i="1"/>
  <c r="J51" i="1" l="1"/>
  <c r="I52" i="1"/>
  <c r="K51" i="1"/>
  <c r="L51" i="1"/>
  <c r="M51" i="1" s="1"/>
  <c r="J52" i="1" l="1"/>
  <c r="I53" i="1"/>
  <c r="K52" i="1"/>
  <c r="L52" i="1"/>
  <c r="M52" i="1" s="1"/>
  <c r="J53" i="1" l="1"/>
  <c r="I54" i="1"/>
  <c r="L53" i="1"/>
  <c r="M53" i="1" s="1"/>
  <c r="K53" i="1"/>
  <c r="J54" i="1" l="1"/>
  <c r="L54" i="1"/>
  <c r="M54" i="1" s="1"/>
  <c r="I55" i="1"/>
  <c r="K54" i="1"/>
  <c r="J55" i="1" l="1"/>
  <c r="K55" i="1"/>
  <c r="I56" i="1"/>
  <c r="L55" i="1"/>
  <c r="M55" i="1" s="1"/>
  <c r="J56" i="1" l="1"/>
  <c r="K56" i="1"/>
  <c r="L56" i="1"/>
  <c r="M56" i="1" s="1"/>
  <c r="I57" i="1"/>
  <c r="J57" i="1" l="1"/>
  <c r="L57" i="1"/>
  <c r="M57" i="1" s="1"/>
  <c r="I58" i="1"/>
  <c r="K57" i="1"/>
  <c r="I59" i="1" l="1"/>
  <c r="K58" i="1"/>
  <c r="L58" i="1"/>
  <c r="M58" i="1" s="1"/>
  <c r="J58" i="1"/>
  <c r="J59" i="1" l="1"/>
  <c r="I60" i="1"/>
  <c r="K59" i="1"/>
  <c r="L59" i="1"/>
  <c r="M59" i="1" s="1"/>
  <c r="I61" i="1" l="1"/>
  <c r="J60" i="1"/>
  <c r="K60" i="1"/>
  <c r="L60" i="1"/>
  <c r="M60" i="1" s="1"/>
  <c r="I62" i="1" l="1"/>
  <c r="L61" i="1"/>
  <c r="M61" i="1" s="1"/>
  <c r="J61" i="1"/>
  <c r="K61" i="1"/>
  <c r="I63" i="1" l="1"/>
  <c r="J62" i="1"/>
  <c r="K62" i="1"/>
  <c r="L62" i="1"/>
  <c r="M62" i="1" s="1"/>
  <c r="I64" i="1" l="1"/>
  <c r="J63" i="1"/>
  <c r="K63" i="1"/>
  <c r="L63" i="1"/>
  <c r="M63" i="1" s="1"/>
  <c r="J64" i="1" l="1"/>
  <c r="I65" i="1"/>
  <c r="K64" i="1"/>
  <c r="L64" i="1"/>
  <c r="M64" i="1" s="1"/>
  <c r="I66" i="1" l="1"/>
  <c r="J65" i="1"/>
  <c r="L65" i="1"/>
  <c r="M65" i="1" s="1"/>
  <c r="K65" i="1"/>
  <c r="I67" i="1" l="1"/>
  <c r="J66" i="1"/>
  <c r="L66" i="1"/>
  <c r="M66" i="1" s="1"/>
  <c r="K66" i="1"/>
  <c r="J67" i="1" l="1"/>
  <c r="I68" i="1"/>
  <c r="L67" i="1"/>
  <c r="M67" i="1" s="1"/>
  <c r="K67" i="1"/>
  <c r="J68" i="1" l="1"/>
  <c r="K68" i="1"/>
  <c r="L68" i="1"/>
  <c r="M68" i="1" s="1"/>
  <c r="I69" i="1"/>
  <c r="J69" i="1" l="1"/>
  <c r="L69" i="1"/>
  <c r="M69" i="1" s="1"/>
  <c r="I70" i="1"/>
  <c r="K69" i="1"/>
  <c r="I71" i="1" l="1"/>
  <c r="J70" i="1"/>
  <c r="K70" i="1"/>
  <c r="L70" i="1"/>
  <c r="M70" i="1" s="1"/>
  <c r="I72" i="1" l="1"/>
  <c r="J71" i="1"/>
  <c r="K71" i="1"/>
  <c r="L71" i="1"/>
  <c r="M71" i="1" s="1"/>
  <c r="J72" i="1" l="1"/>
  <c r="K72" i="1"/>
  <c r="I73" i="1"/>
  <c r="L72" i="1"/>
  <c r="M72" i="1" s="1"/>
  <c r="I74" i="1" l="1"/>
  <c r="J73" i="1"/>
  <c r="L73" i="1"/>
  <c r="M73" i="1" s="1"/>
  <c r="K73" i="1"/>
  <c r="I75" i="1" l="1"/>
  <c r="L74" i="1"/>
  <c r="M74" i="1" s="1"/>
  <c r="K74" i="1"/>
  <c r="J74" i="1"/>
  <c r="I76" i="1" l="1"/>
  <c r="J75" i="1"/>
  <c r="K75" i="1"/>
  <c r="L75" i="1"/>
  <c r="M75" i="1" s="1"/>
  <c r="J76" i="1" l="1"/>
  <c r="I77" i="1"/>
  <c r="L76" i="1"/>
  <c r="M76" i="1" s="1"/>
  <c r="K76" i="1"/>
  <c r="I78" i="1" l="1"/>
  <c r="J77" i="1"/>
  <c r="K77" i="1"/>
  <c r="L77" i="1"/>
  <c r="M77" i="1" s="1"/>
  <c r="I79" i="1" l="1"/>
  <c r="J78" i="1"/>
  <c r="K78" i="1"/>
  <c r="L78" i="1"/>
  <c r="M78" i="1" s="1"/>
  <c r="I80" i="1" l="1"/>
  <c r="J79" i="1"/>
  <c r="L79" i="1"/>
  <c r="M79" i="1" s="1"/>
  <c r="K79" i="1"/>
  <c r="J80" i="1" l="1"/>
  <c r="K80" i="1"/>
  <c r="L80" i="1"/>
  <c r="M80" i="1" s="1"/>
  <c r="I81" i="1"/>
  <c r="I82" i="1" l="1"/>
  <c r="J81" i="1"/>
  <c r="K81" i="1"/>
  <c r="L81" i="1"/>
  <c r="M81" i="1" s="1"/>
  <c r="J82" i="1" l="1"/>
  <c r="I83" i="1"/>
  <c r="L82" i="1"/>
  <c r="M82" i="1" s="1"/>
  <c r="K82" i="1"/>
  <c r="J83" i="1" l="1"/>
  <c r="I84" i="1"/>
  <c r="L83" i="1"/>
  <c r="M83" i="1" s="1"/>
  <c r="K83" i="1"/>
  <c r="K84" i="1" l="1"/>
  <c r="J84" i="1"/>
  <c r="I85" i="1"/>
  <c r="L84" i="1"/>
  <c r="M84" i="1" s="1"/>
  <c r="I86" i="1" l="1"/>
  <c r="J85" i="1"/>
  <c r="K85" i="1"/>
  <c r="L85" i="1"/>
  <c r="M85" i="1" s="1"/>
  <c r="I87" i="1" l="1"/>
  <c r="J86" i="1"/>
  <c r="K86" i="1"/>
  <c r="L86" i="1"/>
  <c r="M86" i="1" s="1"/>
  <c r="I88" i="1" l="1"/>
  <c r="J87" i="1"/>
  <c r="L87" i="1"/>
  <c r="M87" i="1" s="1"/>
  <c r="K87" i="1"/>
  <c r="J88" i="1" l="1"/>
  <c r="K88" i="1"/>
  <c r="L88" i="1"/>
  <c r="M88" i="1" s="1"/>
  <c r="I89" i="1"/>
  <c r="J89" i="1" l="1"/>
  <c r="I90" i="1"/>
  <c r="L89" i="1"/>
  <c r="M89" i="1" s="1"/>
  <c r="K89" i="1"/>
  <c r="J90" i="1" l="1"/>
  <c r="I91" i="1"/>
  <c r="K90" i="1"/>
  <c r="L90" i="1"/>
  <c r="M90" i="1" s="1"/>
  <c r="I92" i="1" l="1"/>
  <c r="K91" i="1"/>
  <c r="J91" i="1"/>
  <c r="L91" i="1"/>
  <c r="M91" i="1" s="1"/>
  <c r="I93" i="1" l="1"/>
  <c r="K92" i="1"/>
  <c r="J92" i="1"/>
  <c r="L92" i="1"/>
  <c r="M92" i="1" s="1"/>
  <c r="I94" i="1" l="1"/>
  <c r="J93" i="1"/>
  <c r="K93" i="1"/>
  <c r="L93" i="1"/>
  <c r="M93" i="1" s="1"/>
  <c r="I95" i="1" l="1"/>
  <c r="J94" i="1"/>
  <c r="K94" i="1"/>
  <c r="L94" i="1"/>
  <c r="M94" i="1" s="1"/>
  <c r="I96" i="1" l="1"/>
  <c r="J95" i="1"/>
  <c r="L95" i="1"/>
  <c r="M95" i="1" s="1"/>
  <c r="K95" i="1"/>
  <c r="I97" i="1" l="1"/>
  <c r="J96" i="1"/>
  <c r="K96" i="1"/>
  <c r="L96" i="1"/>
  <c r="M96" i="1" s="1"/>
  <c r="I98" i="1" l="1"/>
  <c r="J97" i="1"/>
  <c r="K97" i="1"/>
  <c r="L97" i="1"/>
  <c r="M97" i="1" s="1"/>
  <c r="J98" i="1" l="1"/>
  <c r="I99" i="1"/>
  <c r="L98" i="1"/>
  <c r="M98" i="1" s="1"/>
  <c r="K98" i="1"/>
  <c r="J99" i="1" l="1"/>
  <c r="I100" i="1"/>
  <c r="L99" i="1"/>
  <c r="M99" i="1" s="1"/>
  <c r="K99" i="1"/>
  <c r="K100" i="1" l="1"/>
  <c r="I101" i="1"/>
  <c r="J100" i="1"/>
  <c r="L100" i="1"/>
  <c r="M100" i="1" s="1"/>
  <c r="I102" i="1" l="1"/>
  <c r="K101" i="1"/>
  <c r="L101" i="1"/>
  <c r="M101" i="1" s="1"/>
  <c r="J101" i="1"/>
  <c r="I103" i="1" l="1"/>
  <c r="L102" i="1"/>
  <c r="M102" i="1" s="1"/>
  <c r="J102" i="1"/>
  <c r="K102" i="1"/>
  <c r="I104" i="1" l="1"/>
  <c r="J103" i="1"/>
  <c r="K103" i="1"/>
  <c r="L103" i="1"/>
  <c r="M103" i="1" s="1"/>
  <c r="J104" i="1" l="1"/>
  <c r="K104" i="1"/>
  <c r="I105" i="1"/>
  <c r="L104" i="1"/>
  <c r="M104" i="1" s="1"/>
  <c r="I106" i="1" l="1"/>
  <c r="J105" i="1"/>
  <c r="K105" i="1"/>
  <c r="L105" i="1"/>
  <c r="M105" i="1" s="1"/>
  <c r="I107" i="1" l="1"/>
  <c r="L106" i="1"/>
  <c r="M106" i="1" s="1"/>
  <c r="K106" i="1"/>
  <c r="J106" i="1"/>
  <c r="J107" i="1" l="1"/>
  <c r="I108" i="1"/>
  <c r="K107" i="1"/>
  <c r="L107" i="1"/>
  <c r="M107" i="1" s="1"/>
  <c r="I109" i="1" l="1"/>
  <c r="J108" i="1"/>
  <c r="L108" i="1"/>
  <c r="M108" i="1" s="1"/>
  <c r="K108" i="1"/>
  <c r="I110" i="1" l="1"/>
  <c r="J109" i="1"/>
  <c r="L109" i="1"/>
  <c r="M109" i="1" s="1"/>
  <c r="K109" i="1"/>
  <c r="J110" i="1" l="1"/>
  <c r="I111" i="1"/>
  <c r="L110" i="1"/>
  <c r="M110" i="1" s="1"/>
  <c r="K110" i="1"/>
  <c r="J111" i="1" l="1"/>
  <c r="L111" i="1"/>
  <c r="M111" i="1" s="1"/>
  <c r="K111" i="1"/>
  <c r="I112" i="1"/>
  <c r="I113" i="1" l="1"/>
  <c r="L112" i="1"/>
  <c r="M112" i="1" s="1"/>
  <c r="K112" i="1"/>
  <c r="J112" i="1"/>
  <c r="J113" i="1" l="1"/>
  <c r="K113" i="1"/>
  <c r="I114" i="1"/>
  <c r="L113" i="1"/>
  <c r="M113" i="1" s="1"/>
  <c r="J114" i="1" l="1"/>
  <c r="I115" i="1"/>
  <c r="K114" i="1"/>
  <c r="L114" i="1"/>
  <c r="M114" i="1" s="1"/>
  <c r="J115" i="1" l="1"/>
  <c r="I116" i="1"/>
  <c r="K115" i="1"/>
  <c r="L115" i="1"/>
  <c r="M115" i="1" s="1"/>
  <c r="I117" i="1" l="1"/>
  <c r="K116" i="1"/>
  <c r="J116" i="1"/>
  <c r="L116" i="1"/>
  <c r="M116" i="1" s="1"/>
  <c r="J117" i="1" l="1"/>
  <c r="L117" i="1"/>
  <c r="M117" i="1" s="1"/>
  <c r="I118" i="1"/>
  <c r="K117" i="1"/>
  <c r="I119" i="1" l="1"/>
  <c r="L118" i="1"/>
  <c r="M118" i="1" s="1"/>
  <c r="J118" i="1"/>
  <c r="K118" i="1"/>
  <c r="K119" i="1" l="1"/>
  <c r="J119" i="1"/>
  <c r="L119" i="1"/>
  <c r="M119" i="1" s="1"/>
  <c r="F10" i="1" s="1"/>
  <c r="O26" i="1" l="1"/>
  <c r="N27" i="1" s="1"/>
  <c r="O27" i="1" s="1"/>
  <c r="N28" i="1" s="1"/>
  <c r="O28" i="1" s="1"/>
  <c r="N29" i="1" s="1"/>
  <c r="O29" i="1" s="1"/>
  <c r="N30" i="1" s="1"/>
  <c r="O30" i="1" s="1"/>
  <c r="N31" i="1" s="1"/>
  <c r="O31" i="1" s="1"/>
  <c r="N32" i="1" s="1"/>
  <c r="O32" i="1" s="1"/>
  <c r="N33" i="1" s="1"/>
  <c r="O33" i="1" s="1"/>
  <c r="N34" i="1" s="1"/>
  <c r="O34" i="1" s="1"/>
  <c r="N35" i="1" s="1"/>
  <c r="O35" i="1" s="1"/>
  <c r="N36" i="1" s="1"/>
  <c r="O36" i="1" s="1"/>
  <c r="N37" i="1" s="1"/>
  <c r="O37" i="1" s="1"/>
  <c r="N38" i="1" s="1"/>
  <c r="O38" i="1" s="1"/>
  <c r="N39" i="1" s="1"/>
  <c r="O39" i="1" s="1"/>
  <c r="N40" i="1" s="1"/>
  <c r="O40" i="1" s="1"/>
  <c r="N41" i="1" s="1"/>
  <c r="O41" i="1" s="1"/>
  <c r="N42" i="1" s="1"/>
  <c r="O42" i="1" s="1"/>
  <c r="N43" i="1" s="1"/>
  <c r="O43" i="1" s="1"/>
  <c r="N44" i="1" s="1"/>
  <c r="O44" i="1" s="1"/>
  <c r="N45" i="1" s="1"/>
  <c r="O45" i="1" s="1"/>
  <c r="N46" i="1" s="1"/>
  <c r="O46" i="1" s="1"/>
  <c r="N47" i="1" s="1"/>
  <c r="O47" i="1" s="1"/>
  <c r="N48" i="1" s="1"/>
  <c r="O48" i="1" s="1"/>
  <c r="N49" i="1" s="1"/>
  <c r="O49" i="1" s="1"/>
  <c r="N50" i="1" s="1"/>
  <c r="O50" i="1" s="1"/>
  <c r="N51" i="1" s="1"/>
  <c r="O51" i="1" s="1"/>
  <c r="N52" i="1" s="1"/>
  <c r="O52" i="1" s="1"/>
  <c r="N53" i="1" s="1"/>
  <c r="O53" i="1" s="1"/>
  <c r="N54" i="1" s="1"/>
  <c r="O54" i="1" s="1"/>
  <c r="N55" i="1" s="1"/>
  <c r="O55" i="1" s="1"/>
  <c r="N56" i="1" s="1"/>
  <c r="O56" i="1" s="1"/>
  <c r="N57" i="1" s="1"/>
  <c r="O57" i="1" s="1"/>
  <c r="N58" i="1" s="1"/>
  <c r="O58" i="1" s="1"/>
  <c r="N59" i="1" s="1"/>
  <c r="O59" i="1" s="1"/>
  <c r="N60" i="1" s="1"/>
  <c r="O60" i="1" s="1"/>
  <c r="N61" i="1" s="1"/>
  <c r="O61" i="1" s="1"/>
  <c r="N62" i="1" s="1"/>
  <c r="O62" i="1" s="1"/>
  <c r="N63" i="1" s="1"/>
  <c r="O63" i="1" s="1"/>
  <c r="N64" i="1" s="1"/>
  <c r="O64" i="1" s="1"/>
  <c r="N65" i="1" s="1"/>
  <c r="O65" i="1" s="1"/>
  <c r="N66" i="1" s="1"/>
  <c r="O66" i="1" s="1"/>
  <c r="N67" i="1" s="1"/>
  <c r="O67" i="1" s="1"/>
  <c r="N68" i="1" s="1"/>
  <c r="O68" i="1" s="1"/>
  <c r="N69" i="1" s="1"/>
  <c r="O69" i="1" s="1"/>
  <c r="N70" i="1" s="1"/>
  <c r="O70" i="1" s="1"/>
  <c r="N71" i="1" s="1"/>
  <c r="O71" i="1" s="1"/>
  <c r="N72" i="1" s="1"/>
  <c r="O72" i="1" s="1"/>
  <c r="N73" i="1" s="1"/>
  <c r="O73" i="1" s="1"/>
  <c r="N74" i="1" s="1"/>
  <c r="O74" i="1" s="1"/>
  <c r="N75" i="1" s="1"/>
  <c r="O75" i="1" s="1"/>
  <c r="N76" i="1" s="1"/>
  <c r="O76" i="1" s="1"/>
  <c r="N77" i="1" s="1"/>
  <c r="O77" i="1" s="1"/>
  <c r="N78" i="1" s="1"/>
  <c r="O78" i="1" s="1"/>
  <c r="N79" i="1" s="1"/>
  <c r="O79" i="1" s="1"/>
  <c r="N80" i="1" s="1"/>
  <c r="O80" i="1" s="1"/>
  <c r="N81" i="1" s="1"/>
  <c r="O81" i="1" s="1"/>
  <c r="N82" i="1" s="1"/>
  <c r="O82" i="1" s="1"/>
  <c r="N83" i="1" s="1"/>
  <c r="O83" i="1" s="1"/>
  <c r="N84" i="1" s="1"/>
  <c r="O84" i="1" s="1"/>
  <c r="N85" i="1" s="1"/>
  <c r="O85" i="1" s="1"/>
  <c r="N86" i="1" s="1"/>
  <c r="O86" i="1" s="1"/>
  <c r="N87" i="1" s="1"/>
  <c r="O87" i="1" s="1"/>
  <c r="N88" i="1" s="1"/>
  <c r="O88" i="1" s="1"/>
  <c r="N89" i="1" s="1"/>
  <c r="O89" i="1" s="1"/>
  <c r="N90" i="1" s="1"/>
  <c r="O90" i="1" s="1"/>
  <c r="N91" i="1" s="1"/>
  <c r="O91" i="1" s="1"/>
  <c r="N92" i="1" s="1"/>
  <c r="O92" i="1" s="1"/>
  <c r="N93" i="1" s="1"/>
  <c r="O93" i="1" s="1"/>
  <c r="N94" i="1" s="1"/>
  <c r="O94" i="1" s="1"/>
  <c r="N95" i="1" s="1"/>
  <c r="O95" i="1" s="1"/>
  <c r="N96" i="1" s="1"/>
  <c r="O96" i="1" s="1"/>
  <c r="N97" i="1" s="1"/>
  <c r="O97" i="1" s="1"/>
  <c r="N98" i="1" s="1"/>
  <c r="O98" i="1" s="1"/>
  <c r="N99" i="1" s="1"/>
  <c r="O99" i="1" s="1"/>
  <c r="N100" i="1" s="1"/>
  <c r="O100" i="1" s="1"/>
  <c r="N101" i="1" s="1"/>
  <c r="O101" i="1" s="1"/>
  <c r="N102" i="1" s="1"/>
  <c r="O102" i="1" s="1"/>
  <c r="N103" i="1" s="1"/>
  <c r="O103" i="1" s="1"/>
  <c r="N104" i="1" s="1"/>
  <c r="O104" i="1" s="1"/>
  <c r="N105" i="1" s="1"/>
  <c r="O105" i="1" s="1"/>
  <c r="N106" i="1" s="1"/>
  <c r="O106" i="1" s="1"/>
  <c r="N107" i="1" s="1"/>
  <c r="O107" i="1" s="1"/>
  <c r="N108" i="1" s="1"/>
  <c r="O108" i="1" s="1"/>
  <c r="N109" i="1" s="1"/>
  <c r="O109" i="1" s="1"/>
  <c r="N110" i="1" s="1"/>
  <c r="O110" i="1" s="1"/>
  <c r="N111" i="1" s="1"/>
  <c r="O111" i="1" s="1"/>
  <c r="N112" i="1" s="1"/>
  <c r="O112" i="1" s="1"/>
  <c r="N113" i="1" s="1"/>
  <c r="O113" i="1" s="1"/>
  <c r="N114" i="1" s="1"/>
  <c r="O114" i="1" s="1"/>
  <c r="N115" i="1" s="1"/>
  <c r="O115" i="1" s="1"/>
  <c r="N116" i="1" s="1"/>
  <c r="O116" i="1" s="1"/>
  <c r="N117" i="1" s="1"/>
  <c r="O117" i="1" s="1"/>
  <c r="N118" i="1" s="1"/>
  <c r="O118" i="1" s="1"/>
  <c r="N119" i="1" s="1"/>
  <c r="O119" i="1" s="1"/>
  <c r="F9" i="1"/>
</calcChain>
</file>

<file path=xl/sharedStrings.xml><?xml version="1.0" encoding="utf-8"?>
<sst xmlns="http://schemas.openxmlformats.org/spreadsheetml/2006/main" count="93" uniqueCount="55">
  <si>
    <t>Edad al momento del hecho</t>
  </si>
  <si>
    <t>Porcentaje de incapacidad</t>
  </si>
  <si>
    <t>Remanente</t>
  </si>
  <si>
    <t>Reinversión</t>
  </si>
  <si>
    <t>Valor Presente</t>
  </si>
  <si>
    <t>Edad</t>
  </si>
  <si>
    <t>IAP</t>
  </si>
  <si>
    <t>IVE</t>
  </si>
  <si>
    <t>II</t>
  </si>
  <si>
    <t>anuales</t>
  </si>
  <si>
    <t>Valor Esperado Ingr</t>
  </si>
  <si>
    <t>Ingreso Implicado</t>
  </si>
  <si>
    <t>Períodos</t>
  </si>
  <si>
    <t>Desde/Hasta</t>
  </si>
  <si>
    <t>PROB</t>
  </si>
  <si>
    <t>IVE = IAP x Prob</t>
  </si>
  <si>
    <t>II = IVE x Incapacidad</t>
  </si>
  <si>
    <t>Ingr Futuro</t>
  </si>
  <si>
    <t>Incr</t>
  </si>
  <si>
    <t>Datos</t>
  </si>
  <si>
    <t>Ingreso anual esperado</t>
  </si>
  <si>
    <t>Edad hasta la cual se computarán ingresos</t>
  </si>
  <si>
    <t>Períodos anuales restantes</t>
  </si>
  <si>
    <t>Ingreso anual potencialmente afectado</t>
  </si>
  <si>
    <t>Tasa de descuento (expr como porcentaje y decimalizada)</t>
  </si>
  <si>
    <t>Formula de renta constante no perpetua (ingreso anual)</t>
  </si>
  <si>
    <t>Cálculos parciales anuales</t>
  </si>
  <si>
    <t>=</t>
  </si>
  <si>
    <t>A</t>
  </si>
  <si>
    <t>Ingreso anual potencialmente afectado (ingr total x incap)</t>
  </si>
  <si>
    <t>i</t>
  </si>
  <si>
    <t>Tasa de descuento por año</t>
  </si>
  <si>
    <t>n</t>
  </si>
  <si>
    <t>C</t>
  </si>
  <si>
    <t>Capital (indemniz. por el rubro)</t>
  </si>
  <si>
    <t>Fórmula "Vuoto" (base anual)</t>
  </si>
  <si>
    <t>Formula "Marshall" (base anual)</t>
  </si>
  <si>
    <t>Donde</t>
  </si>
  <si>
    <t xml:space="preserve">        Formula Las Heras-Requena (base anual)</t>
  </si>
  <si>
    <t>Donde, b=</t>
  </si>
  <si>
    <t xml:space="preserve">       Fórmula (variante) "Méndez" (base anual)</t>
  </si>
  <si>
    <t>A*</t>
  </si>
  <si>
    <t>Ingreso a comp según fórmula Méndez</t>
  </si>
  <si>
    <r>
      <t>Tasa de descuento por año</t>
    </r>
    <r>
      <rPr>
        <b/>
        <sz val="10"/>
        <rFont val="Arial"/>
        <family val="2"/>
      </rPr>
      <t xml:space="preserve"> (4% -INVARIABLE-)</t>
    </r>
  </si>
  <si>
    <r>
      <t xml:space="preserve">Edad h/la cual se comp. ingr </t>
    </r>
    <r>
      <rPr>
        <b/>
        <sz val="10"/>
        <rFont val="Arial"/>
        <family val="2"/>
      </rPr>
      <t>(INVARIABLE)</t>
    </r>
  </si>
  <si>
    <t>Períodos anuales restantes (75-edad al mom )</t>
  </si>
  <si>
    <r>
      <t>Tasa de descuento</t>
    </r>
    <r>
      <rPr>
        <b/>
        <sz val="14"/>
        <rFont val="Calibri"/>
        <family val="2"/>
      </rPr>
      <t xml:space="preserve"> </t>
    </r>
  </si>
  <si>
    <t>Indemnizacion VP ingreso inicial constante</t>
  </si>
  <si>
    <t>Indemnización (ingr const + incr probables)</t>
  </si>
  <si>
    <t>Indemnización VP incrementos probables</t>
  </si>
  <si>
    <t>(extracción)</t>
  </si>
  <si>
    <t>Edad incial para el cómputo</t>
  </si>
  <si>
    <t xml:space="preserve">(Ingr Anual </t>
  </si>
  <si>
    <t>Proyectado)</t>
  </si>
  <si>
    <t>II (ingr impl)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</si>
</sst>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0.0000"/>
    <numFmt numFmtId="165" formatCode="#,##0.00;[Red]#,##0.00"/>
    <numFmt numFmtId="166" formatCode="[$$-1004]#,##0.00;[Red][$$-1004]#,##0.00"/>
    <numFmt numFmtId="167" formatCode="0.0000000000"/>
    <numFmt numFmtId="168" formatCode="#,##0.00000000"/>
    <numFmt numFmtId="169" formatCode="#,##0.000000000000"/>
    <numFmt numFmtId="170" formatCode="#,##0.000000"/>
    <numFmt numFmtId="171" formatCode="[$$-1004]#,##0.00"/>
    <numFmt numFmtId="172" formatCode="0.00000000"/>
    <numFmt numFmtId="173" formatCode="#,##0.00000000;[Red]#,##0.00000000"/>
    <numFmt numFmtId="174" formatCode="#,##0.000000000000\ _€"/>
    <numFmt numFmtId="175" formatCode="#,##0.000"/>
    <numFmt numFmtId="176" formatCode="[$$-1004]#,##0.00_ ;[Red]\-[$$-1004]#,##0.00\ "/>
    <numFmt numFmtId="177" formatCode="#,##0.000000;[Red]#,##0.000000"/>
    <numFmt numFmtId="178" formatCode="0.000000"/>
  </numFmts>
  <fonts count="35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2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1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Arial"/>
      <family val="2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rgb="FF0033CC"/>
      <name val="Arial"/>
      <family val="2"/>
    </font>
    <font>
      <sz val="10"/>
      <color rgb="FF0033CC"/>
      <name val="Arial"/>
      <family val="2"/>
    </font>
    <font>
      <sz val="14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2"/>
      <color theme="3" tint="0.39994506668294322"/>
      <name val="Calibri"/>
      <family val="2"/>
      <scheme val="minor"/>
    </font>
    <font>
      <b/>
      <sz val="10"/>
      <color theme="3" tint="0.39994506668294322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599963377788628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5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4" fillId="0" borderId="1" xfId="0" applyFont="1" applyBorder="1"/>
    <xf numFmtId="1" fontId="15" fillId="2" borderId="2" xfId="0" applyNumberFormat="1" applyFont="1" applyFill="1" applyBorder="1" applyAlignment="1" applyProtection="1">
      <alignment horizontal="center"/>
      <protection locked="0"/>
    </xf>
    <xf numFmtId="4" fontId="15" fillId="2" borderId="2" xfId="0" applyNumberFormat="1" applyFont="1" applyFill="1" applyBorder="1" applyAlignment="1" applyProtection="1">
      <alignment horizontal="right"/>
      <protection locked="0"/>
    </xf>
    <xf numFmtId="9" fontId="15" fillId="2" borderId="2" xfId="0" applyNumberFormat="1" applyFont="1" applyFill="1" applyBorder="1" applyAlignment="1" applyProtection="1">
      <alignment horizontal="center"/>
      <protection locked="0"/>
    </xf>
    <xf numFmtId="9" fontId="15" fillId="0" borderId="2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14" fillId="0" borderId="6" xfId="0" applyFont="1" applyBorder="1"/>
    <xf numFmtId="10" fontId="0" fillId="0" borderId="6" xfId="0" applyNumberFormat="1" applyBorder="1" applyAlignment="1">
      <alignment horizontal="right"/>
    </xf>
    <xf numFmtId="0" fontId="15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4" fontId="17" fillId="0" borderId="4" xfId="0" applyNumberFormat="1" applyFont="1" applyBorder="1" applyAlignment="1">
      <alignment horizontal="center"/>
    </xf>
    <xf numFmtId="165" fontId="17" fillId="0" borderId="4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3" xfId="0" applyFont="1" applyBorder="1"/>
    <xf numFmtId="1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1" fontId="17" fillId="0" borderId="2" xfId="0" applyNumberFormat="1" applyFont="1" applyBorder="1" applyAlignment="1">
      <alignment horizontal="center"/>
    </xf>
    <xf numFmtId="0" fontId="17" fillId="0" borderId="2" xfId="0" applyFont="1" applyBorder="1"/>
    <xf numFmtId="0" fontId="18" fillId="0" borderId="2" xfId="0" applyFont="1" applyBorder="1" applyAlignment="1">
      <alignment horizontal="center"/>
    </xf>
    <xf numFmtId="4" fontId="18" fillId="0" borderId="2" xfId="0" applyNumberFormat="1" applyFont="1" applyBorder="1" applyAlignment="1">
      <alignment horizontal="center" wrapText="1"/>
    </xf>
    <xf numFmtId="2" fontId="15" fillId="0" borderId="0" xfId="0" applyNumberFormat="1" applyFont="1"/>
    <xf numFmtId="165" fontId="18" fillId="0" borderId="2" xfId="0" applyNumberFormat="1" applyFont="1" applyBorder="1" applyAlignment="1">
      <alignment horizontal="center"/>
    </xf>
    <xf numFmtId="4" fontId="18" fillId="0" borderId="2" xfId="0" applyNumberFormat="1" applyFont="1" applyBorder="1" applyAlignment="1">
      <alignment horizontal="center" vertical="center" wrapText="1"/>
    </xf>
    <xf numFmtId="4" fontId="15" fillId="0" borderId="0" xfId="0" applyNumberFormat="1" applyFont="1"/>
    <xf numFmtId="4" fontId="18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4" fontId="2" fillId="0" borderId="0" xfId="0" applyNumberFormat="1" applyFont="1"/>
    <xf numFmtId="1" fontId="2" fillId="0" borderId="0" xfId="0" applyNumberFormat="1" applyFont="1" applyAlignment="1">
      <alignment horizontal="center"/>
    </xf>
    <xf numFmtId="4" fontId="19" fillId="0" borderId="0" xfId="0" applyNumberFormat="1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4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/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right"/>
    </xf>
    <xf numFmtId="166" fontId="20" fillId="0" borderId="0" xfId="0" applyNumberFormat="1" applyFont="1" applyAlignment="1">
      <alignment horizontal="center" wrapText="1"/>
    </xf>
    <xf numFmtId="0" fontId="14" fillId="0" borderId="0" xfId="0" applyFont="1"/>
    <xf numFmtId="0" fontId="15" fillId="0" borderId="7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4" fontId="1" fillId="0" borderId="0" xfId="0" applyNumberFormat="1" applyFont="1" applyAlignment="1">
      <alignment horizontal="center" wrapText="1"/>
    </xf>
    <xf numFmtId="4" fontId="15" fillId="0" borderId="2" xfId="0" applyNumberFormat="1" applyFont="1" applyBorder="1"/>
    <xf numFmtId="4" fontId="15" fillId="0" borderId="2" xfId="0" applyNumberFormat="1" applyFont="1" applyBorder="1" applyAlignment="1">
      <alignment horizontal="center"/>
    </xf>
    <xf numFmtId="2" fontId="15" fillId="0" borderId="2" xfId="0" applyNumberFormat="1" applyFont="1" applyBorder="1"/>
    <xf numFmtId="4" fontId="15" fillId="0" borderId="2" xfId="0" applyNumberFormat="1" applyFont="1" applyBorder="1" applyAlignment="1">
      <alignment horizontal="right"/>
    </xf>
    <xf numFmtId="4" fontId="23" fillId="0" borderId="0" xfId="0" applyNumberFormat="1" applyFont="1" applyAlignment="1">
      <alignment horizontal="center" wrapText="1"/>
    </xf>
    <xf numFmtId="4" fontId="4" fillId="0" borderId="0" xfId="0" applyNumberFormat="1" applyFont="1" applyAlignment="1">
      <alignment wrapText="1"/>
    </xf>
    <xf numFmtId="4" fontId="0" fillId="0" borderId="0" xfId="0" applyNumberFormat="1"/>
    <xf numFmtId="4" fontId="0" fillId="0" borderId="0" xfId="0" applyNumberFormat="1" applyAlignment="1">
      <alignment horizontal="center"/>
    </xf>
    <xf numFmtId="4" fontId="3" fillId="0" borderId="0" xfId="0" applyNumberFormat="1" applyFont="1"/>
    <xf numFmtId="2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/>
    <xf numFmtId="2" fontId="2" fillId="0" borderId="0" xfId="0" applyNumberFormat="1" applyFont="1"/>
    <xf numFmtId="1" fontId="2" fillId="0" borderId="2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12" xfId="0" applyFont="1" applyBorder="1"/>
    <xf numFmtId="0" fontId="0" fillId="0" borderId="13" xfId="0" applyBorder="1"/>
    <xf numFmtId="0" fontId="0" fillId="0" borderId="0" xfId="0" applyAlignment="1">
      <alignment horizontal="center"/>
    </xf>
    <xf numFmtId="0" fontId="0" fillId="0" borderId="12" xfId="0" applyBorder="1"/>
    <xf numFmtId="4" fontId="0" fillId="0" borderId="0" xfId="0" applyNumberFormat="1" applyAlignment="1">
      <alignment horizontal="right"/>
    </xf>
    <xf numFmtId="0" fontId="8" fillId="0" borderId="0" xfId="0" applyFont="1"/>
    <xf numFmtId="0" fontId="5" fillId="0" borderId="1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6" fillId="0" borderId="0" xfId="0" applyFont="1"/>
    <xf numFmtId="0" fontId="7" fillId="0" borderId="16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0" xfId="0" applyFont="1"/>
    <xf numFmtId="0" fontId="10" fillId="0" borderId="17" xfId="0" applyFont="1" applyBorder="1"/>
    <xf numFmtId="0" fontId="11" fillId="0" borderId="18" xfId="0" applyFont="1" applyBorder="1"/>
    <xf numFmtId="167" fontId="2" fillId="0" borderId="0" xfId="0" applyNumberFormat="1" applyFont="1" applyAlignment="1">
      <alignment horizontal="center"/>
    </xf>
    <xf numFmtId="168" fontId="0" fillId="0" borderId="8" xfId="0" applyNumberFormat="1" applyBorder="1"/>
    <xf numFmtId="168" fontId="0" fillId="0" borderId="0" xfId="0" applyNumberFormat="1"/>
    <xf numFmtId="168" fontId="2" fillId="0" borderId="0" xfId="0" applyNumberFormat="1" applyFont="1" applyAlignment="1">
      <alignment horizontal="center"/>
    </xf>
    <xf numFmtId="169" fontId="0" fillId="0" borderId="0" xfId="0" applyNumberFormat="1"/>
    <xf numFmtId="0" fontId="7" fillId="0" borderId="19" xfId="0" applyFont="1" applyBorder="1" applyAlignment="1">
      <alignment horizontal="center"/>
    </xf>
    <xf numFmtId="0" fontId="3" fillId="0" borderId="2" xfId="0" applyFont="1" applyBorder="1"/>
    <xf numFmtId="4" fontId="10" fillId="0" borderId="20" xfId="0" applyNumberFormat="1" applyFont="1" applyBorder="1"/>
    <xf numFmtId="0" fontId="0" fillId="0" borderId="18" xfId="0" applyBorder="1"/>
    <xf numFmtId="0" fontId="7" fillId="0" borderId="21" xfId="0" applyFont="1" applyBorder="1" applyAlignment="1">
      <alignment horizontal="center"/>
    </xf>
    <xf numFmtId="0" fontId="3" fillId="0" borderId="15" xfId="0" applyFont="1" applyBorder="1"/>
    <xf numFmtId="171" fontId="5" fillId="3" borderId="22" xfId="0" applyNumberFormat="1" applyFont="1" applyFill="1" applyBorder="1"/>
    <xf numFmtId="0" fontId="12" fillId="0" borderId="18" xfId="0" applyFont="1" applyBorder="1"/>
    <xf numFmtId="0" fontId="10" fillId="0" borderId="0" xfId="0" applyFont="1"/>
    <xf numFmtId="4" fontId="10" fillId="0" borderId="0" xfId="0" applyNumberFormat="1" applyFont="1"/>
    <xf numFmtId="0" fontId="12" fillId="0" borderId="23" xfId="0" applyFont="1" applyBorder="1"/>
    <xf numFmtId="167" fontId="2" fillId="0" borderId="24" xfId="0" applyNumberFormat="1" applyFont="1" applyBorder="1" applyAlignment="1">
      <alignment horizontal="center"/>
    </xf>
    <xf numFmtId="169" fontId="0" fillId="0" borderId="9" xfId="0" applyNumberFormat="1" applyBorder="1"/>
    <xf numFmtId="0" fontId="7" fillId="0" borderId="10" xfId="0" applyFont="1" applyBorder="1" applyAlignment="1">
      <alignment horizontal="center"/>
    </xf>
    <xf numFmtId="4" fontId="0" fillId="0" borderId="25" xfId="0" applyNumberFormat="1" applyBorder="1" applyAlignment="1">
      <alignment horizontal="right"/>
    </xf>
    <xf numFmtId="4" fontId="0" fillId="0" borderId="17" xfId="0" applyNumberFormat="1" applyBorder="1" applyAlignment="1">
      <alignment horizontal="right"/>
    </xf>
    <xf numFmtId="0" fontId="12" fillId="0" borderId="0" xfId="0" applyFont="1"/>
    <xf numFmtId="0" fontId="11" fillId="0" borderId="0" xfId="0" applyFont="1"/>
    <xf numFmtId="172" fontId="10" fillId="0" borderId="17" xfId="0" applyNumberFormat="1" applyFont="1" applyBorder="1" applyAlignment="1">
      <alignment horizontal="right"/>
    </xf>
    <xf numFmtId="173" fontId="10" fillId="0" borderId="17" xfId="0" applyNumberFormat="1" applyFont="1" applyBorder="1" applyAlignment="1">
      <alignment horizontal="right"/>
    </xf>
    <xf numFmtId="0" fontId="7" fillId="0" borderId="26" xfId="0" applyFont="1" applyBorder="1" applyAlignment="1">
      <alignment horizontal="center"/>
    </xf>
    <xf numFmtId="0" fontId="3" fillId="0" borderId="19" xfId="0" applyFont="1" applyBorder="1"/>
    <xf numFmtId="0" fontId="3" fillId="0" borderId="21" xfId="0" applyFont="1" applyBorder="1"/>
    <xf numFmtId="4" fontId="10" fillId="0" borderId="22" xfId="0" applyNumberFormat="1" applyFont="1" applyBorder="1"/>
    <xf numFmtId="0" fontId="3" fillId="0" borderId="27" xfId="0" applyFont="1" applyBorder="1"/>
    <xf numFmtId="171" fontId="5" fillId="3" borderId="28" xfId="0" applyNumberFormat="1" applyFont="1" applyFill="1" applyBorder="1"/>
    <xf numFmtId="167" fontId="11" fillId="0" borderId="0" xfId="0" applyNumberFormat="1" applyFont="1"/>
    <xf numFmtId="0" fontId="7" fillId="0" borderId="29" xfId="0" applyFont="1" applyBorder="1" applyAlignment="1">
      <alignment horizontal="center"/>
    </xf>
    <xf numFmtId="4" fontId="10" fillId="0" borderId="25" xfId="0" applyNumberFormat="1" applyFont="1" applyBorder="1"/>
    <xf numFmtId="4" fontId="10" fillId="0" borderId="17" xfId="0" applyNumberFormat="1" applyFont="1" applyBorder="1"/>
    <xf numFmtId="0" fontId="3" fillId="0" borderId="0" xfId="0" applyFont="1"/>
    <xf numFmtId="168" fontId="10" fillId="0" borderId="17" xfId="0" applyNumberFormat="1" applyFont="1" applyBorder="1"/>
    <xf numFmtId="174" fontId="10" fillId="0" borderId="17" xfId="0" applyNumberFormat="1" applyFont="1" applyBorder="1"/>
    <xf numFmtId="176" fontId="5" fillId="3" borderId="28" xfId="0" applyNumberFormat="1" applyFont="1" applyFill="1" applyBorder="1"/>
    <xf numFmtId="174" fontId="0" fillId="0" borderId="0" xfId="0" applyNumberFormat="1"/>
    <xf numFmtId="0" fontId="5" fillId="0" borderId="11" xfId="0" applyFont="1" applyBorder="1" applyAlignment="1">
      <alignment horizontal="left"/>
    </xf>
    <xf numFmtId="174" fontId="10" fillId="0" borderId="17" xfId="0" applyNumberFormat="1" applyFont="1" applyBorder="1" applyAlignment="1">
      <alignment horizontal="right"/>
    </xf>
    <xf numFmtId="0" fontId="7" fillId="0" borderId="14" xfId="0" applyFont="1" applyBorder="1" applyAlignment="1">
      <alignment horizontal="center"/>
    </xf>
    <xf numFmtId="176" fontId="5" fillId="3" borderId="22" xfId="0" applyNumberFormat="1" applyFont="1" applyFill="1" applyBorder="1"/>
    <xf numFmtId="176" fontId="5" fillId="0" borderId="0" xfId="0" applyNumberFormat="1" applyFont="1"/>
    <xf numFmtId="169" fontId="0" fillId="0" borderId="0" xfId="0" applyNumberFormat="1" applyAlignment="1">
      <alignment horizontal="center"/>
    </xf>
    <xf numFmtId="165" fontId="8" fillId="0" borderId="17" xfId="0" applyNumberFormat="1" applyFont="1" applyBorder="1" applyAlignment="1">
      <alignment horizontal="right"/>
    </xf>
    <xf numFmtId="178" fontId="0" fillId="0" borderId="17" xfId="0" applyNumberFormat="1" applyBorder="1" applyAlignment="1">
      <alignment horizontal="right"/>
    </xf>
    <xf numFmtId="4" fontId="3" fillId="0" borderId="0" xfId="0" applyNumberFormat="1" applyFont="1" applyAlignment="1">
      <alignment horizontal="right"/>
    </xf>
    <xf numFmtId="178" fontId="3" fillId="0" borderId="17" xfId="0" applyNumberFormat="1" applyFont="1" applyBorder="1" applyAlignment="1">
      <alignment horizontal="right"/>
    </xf>
    <xf numFmtId="178" fontId="10" fillId="0" borderId="17" xfId="0" applyNumberFormat="1" applyFont="1" applyBorder="1"/>
    <xf numFmtId="4" fontId="3" fillId="0" borderId="20" xfId="0" applyNumberFormat="1" applyFont="1" applyBorder="1"/>
    <xf numFmtId="0" fontId="3" fillId="4" borderId="2" xfId="0" applyFont="1" applyFill="1" applyBorder="1"/>
    <xf numFmtId="4" fontId="3" fillId="4" borderId="20" xfId="0" applyNumberFormat="1" applyFont="1" applyFill="1" applyBorder="1"/>
    <xf numFmtId="4" fontId="3" fillId="4" borderId="17" xfId="0" applyNumberFormat="1" applyFont="1" applyFill="1" applyBorder="1" applyAlignment="1">
      <alignment horizontal="right"/>
    </xf>
    <xf numFmtId="171" fontId="1" fillId="3" borderId="22" xfId="0" applyNumberFormat="1" applyFont="1" applyFill="1" applyBorder="1"/>
    <xf numFmtId="0" fontId="14" fillId="0" borderId="2" xfId="0" applyFont="1" applyBorder="1"/>
    <xf numFmtId="0" fontId="14" fillId="0" borderId="4" xfId="0" applyFont="1" applyBorder="1"/>
    <xf numFmtId="0" fontId="15" fillId="0" borderId="4" xfId="0" applyFont="1" applyBorder="1"/>
    <xf numFmtId="0" fontId="15" fillId="0" borderId="4" xfId="0" applyFont="1" applyBorder="1" applyAlignment="1">
      <alignment horizontal="center"/>
    </xf>
    <xf numFmtId="0" fontId="15" fillId="0" borderId="13" xfId="0" applyFont="1" applyBorder="1"/>
    <xf numFmtId="0" fontId="15" fillId="0" borderId="13" xfId="0" applyFont="1" applyBorder="1" applyAlignment="1">
      <alignment horizontal="center"/>
    </xf>
    <xf numFmtId="0" fontId="14" fillId="0" borderId="30" xfId="0" applyFont="1" applyBorder="1"/>
    <xf numFmtId="171" fontId="15" fillId="5" borderId="2" xfId="0" applyNumberFormat="1" applyFont="1" applyFill="1" applyBorder="1"/>
    <xf numFmtId="166" fontId="20" fillId="5" borderId="2" xfId="0" applyNumberFormat="1" applyFont="1" applyFill="1" applyBorder="1" applyAlignment="1">
      <alignment wrapText="1"/>
    </xf>
    <xf numFmtId="0" fontId="21" fillId="0" borderId="4" xfId="0" applyFont="1" applyBorder="1" applyAlignment="1">
      <alignment horizontal="center"/>
    </xf>
    <xf numFmtId="9" fontId="15" fillId="2" borderId="4" xfId="0" applyNumberFormat="1" applyFont="1" applyFill="1" applyBorder="1" applyAlignment="1" applyProtection="1">
      <alignment horizontal="center"/>
      <protection locked="0"/>
    </xf>
    <xf numFmtId="4" fontId="15" fillId="0" borderId="4" xfId="0" applyNumberFormat="1" applyFont="1" applyBorder="1" applyAlignment="1">
      <alignment horizontal="right"/>
    </xf>
    <xf numFmtId="4" fontId="15" fillId="0" borderId="4" xfId="0" applyNumberFormat="1" applyFont="1" applyBorder="1"/>
    <xf numFmtId="4" fontId="15" fillId="0" borderId="0" xfId="0" applyNumberFormat="1" applyFont="1" applyAlignment="1">
      <alignment horizontal="right"/>
    </xf>
    <xf numFmtId="0" fontId="2" fillId="0" borderId="13" xfId="0" applyFont="1" applyBorder="1"/>
    <xf numFmtId="4" fontId="15" fillId="0" borderId="1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/>
    <xf numFmtId="4" fontId="2" fillId="0" borderId="0" xfId="0" applyNumberFormat="1" applyFont="1" applyAlignment="1">
      <alignment horizontal="right"/>
    </xf>
    <xf numFmtId="9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1" fontId="27" fillId="2" borderId="1" xfId="0" applyNumberFormat="1" applyFont="1" applyFill="1" applyBorder="1" applyAlignment="1" applyProtection="1">
      <alignment horizontal="right"/>
      <protection locked="0"/>
    </xf>
    <xf numFmtId="10" fontId="27" fillId="2" borderId="1" xfId="0" applyNumberFormat="1" applyFont="1" applyFill="1" applyBorder="1" applyAlignment="1" applyProtection="1">
      <alignment horizontal="right"/>
      <protection locked="0"/>
    </xf>
    <xf numFmtId="4" fontId="1" fillId="0" borderId="18" xfId="0" applyNumberFormat="1" applyFont="1" applyBorder="1" applyAlignment="1">
      <alignment horizontal="center" wrapText="1"/>
    </xf>
    <xf numFmtId="4" fontId="17" fillId="0" borderId="30" xfId="0" applyNumberFormat="1" applyFont="1" applyBorder="1" applyAlignment="1">
      <alignment horizontal="center" vertical="center"/>
    </xf>
    <xf numFmtId="2" fontId="18" fillId="0" borderId="23" xfId="0" applyNumberFormat="1" applyFont="1" applyBorder="1" applyAlignment="1">
      <alignment horizontal="center" vertical="center"/>
    </xf>
    <xf numFmtId="9" fontId="28" fillId="2" borderId="2" xfId="0" applyNumberFormat="1" applyFont="1" applyFill="1" applyBorder="1" applyAlignment="1" applyProtection="1">
      <alignment horizontal="center"/>
      <protection locked="0"/>
    </xf>
    <xf numFmtId="171" fontId="15" fillId="5" borderId="3" xfId="0" applyNumberFormat="1" applyFont="1" applyFill="1" applyBorder="1"/>
    <xf numFmtId="1" fontId="0" fillId="0" borderId="18" xfId="0" applyNumberFormat="1" applyBorder="1" applyAlignment="1">
      <alignment horizontal="right"/>
    </xf>
    <xf numFmtId="10" fontId="0" fillId="0" borderId="18" xfId="0" applyNumberFormat="1" applyBorder="1" applyAlignment="1">
      <alignment horizontal="right"/>
    </xf>
    <xf numFmtId="164" fontId="16" fillId="0" borderId="23" xfId="0" applyNumberFormat="1" applyFont="1" applyBorder="1" applyAlignment="1">
      <alignment horizontal="center"/>
    </xf>
    <xf numFmtId="168" fontId="11" fillId="0" borderId="0" xfId="0" applyNumberFormat="1" applyFont="1"/>
    <xf numFmtId="170" fontId="10" fillId="0" borderId="0" xfId="0" applyNumberFormat="1" applyFont="1"/>
    <xf numFmtId="168" fontId="12" fillId="0" borderId="0" xfId="0" applyNumberFormat="1" applyFont="1"/>
    <xf numFmtId="177" fontId="10" fillId="0" borderId="0" xfId="0" applyNumberFormat="1" applyFont="1"/>
    <xf numFmtId="0" fontId="13" fillId="0" borderId="0" xfId="0" applyFont="1"/>
    <xf numFmtId="0" fontId="2" fillId="0" borderId="0" xfId="0" applyFont="1" applyProtection="1">
      <protection locked="0"/>
    </xf>
    <xf numFmtId="0" fontId="2" fillId="0" borderId="13" xfId="0" applyFont="1" applyBorder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9" fontId="2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>
      <alignment vertical="center"/>
    </xf>
    <xf numFmtId="171" fontId="5" fillId="0" borderId="0" xfId="0" applyNumberFormat="1" applyFont="1"/>
    <xf numFmtId="0" fontId="14" fillId="0" borderId="0" xfId="0" applyFont="1" applyAlignment="1">
      <alignment horizontal="center" vertical="center" wrapText="1"/>
    </xf>
    <xf numFmtId="172" fontId="10" fillId="0" borderId="0" xfId="0" applyNumberFormat="1" applyFont="1" applyAlignment="1">
      <alignment horizontal="right"/>
    </xf>
    <xf numFmtId="173" fontId="10" fillId="0" borderId="0" xfId="0" applyNumberFormat="1" applyFont="1" applyAlignment="1">
      <alignment horizontal="right"/>
    </xf>
    <xf numFmtId="173" fontId="10" fillId="0" borderId="0" xfId="0" applyNumberFormat="1" applyFont="1"/>
    <xf numFmtId="174" fontId="10" fillId="0" borderId="0" xfId="0" applyNumberFormat="1" applyFont="1"/>
    <xf numFmtId="175" fontId="10" fillId="0" borderId="0" xfId="0" applyNumberFormat="1" applyFont="1"/>
    <xf numFmtId="0" fontId="5" fillId="0" borderId="0" xfId="0" applyFont="1" applyAlignment="1">
      <alignment horizontal="left"/>
    </xf>
    <xf numFmtId="174" fontId="10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78" fontId="0" fillId="0" borderId="0" xfId="0" applyNumberFormat="1" applyAlignment="1">
      <alignment horizontal="right"/>
    </xf>
    <xf numFmtId="178" fontId="3" fillId="0" borderId="0" xfId="0" applyNumberFormat="1" applyFont="1" applyAlignment="1">
      <alignment horizontal="right"/>
    </xf>
    <xf numFmtId="178" fontId="10" fillId="0" borderId="0" xfId="0" applyNumberFormat="1" applyFont="1"/>
    <xf numFmtId="171" fontId="1" fillId="0" borderId="0" xfId="0" applyNumberFormat="1" applyFont="1"/>
    <xf numFmtId="0" fontId="24" fillId="0" borderId="0" xfId="0" applyFont="1"/>
    <xf numFmtId="4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center"/>
    </xf>
    <xf numFmtId="0" fontId="25" fillId="0" borderId="0" xfId="0" applyFont="1"/>
    <xf numFmtId="172" fontId="0" fillId="0" borderId="17" xfId="0" applyNumberFormat="1" applyBorder="1" applyAlignment="1">
      <alignment horizontal="right"/>
    </xf>
    <xf numFmtId="172" fontId="0" fillId="0" borderId="0" xfId="0" applyNumberFormat="1" applyAlignment="1">
      <alignment horizontal="right"/>
    </xf>
    <xf numFmtId="173" fontId="0" fillId="0" borderId="0" xfId="0" applyNumberFormat="1" applyAlignment="1">
      <alignment horizontal="right"/>
    </xf>
    <xf numFmtId="4" fontId="1" fillId="0" borderId="30" xfId="0" applyNumberFormat="1" applyFont="1" applyBorder="1" applyAlignment="1">
      <alignment horizontal="right"/>
    </xf>
    <xf numFmtId="10" fontId="1" fillId="0" borderId="30" xfId="0" applyNumberFormat="1" applyFont="1" applyBorder="1" applyAlignment="1">
      <alignment horizontal="right"/>
    </xf>
    <xf numFmtId="0" fontId="0" fillId="0" borderId="6" xfId="0" applyBorder="1"/>
    <xf numFmtId="10" fontId="1" fillId="0" borderId="2" xfId="0" applyNumberFormat="1" applyFont="1" applyBorder="1" applyAlignment="1">
      <alignment horizontal="right"/>
    </xf>
    <xf numFmtId="0" fontId="1" fillId="0" borderId="1" xfId="0" applyFont="1" applyBorder="1"/>
    <xf numFmtId="2" fontId="2" fillId="0" borderId="18" xfId="0" applyNumberFormat="1" applyFont="1" applyBorder="1"/>
    <xf numFmtId="4" fontId="18" fillId="0" borderId="23" xfId="0" applyNumberFormat="1" applyFont="1" applyBorder="1" applyAlignment="1">
      <alignment horizontal="center" wrapText="1"/>
    </xf>
    <xf numFmtId="4" fontId="1" fillId="0" borderId="18" xfId="0" applyNumberFormat="1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4" fontId="30" fillId="0" borderId="4" xfId="0" applyNumberFormat="1" applyFont="1" applyBorder="1" applyAlignment="1">
      <alignment horizontal="center"/>
    </xf>
    <xf numFmtId="4" fontId="33" fillId="0" borderId="4" xfId="0" applyNumberFormat="1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4" fillId="0" borderId="3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Evolución</a:t>
            </a:r>
            <a:r>
              <a:rPr lang="es-ES" baseline="0">
                <a:solidFill>
                  <a:sysClr val="windowText" lastClr="000000"/>
                </a:solidFill>
              </a:rPr>
              <a:t> prevista del  ingreso proyectado (probable) y de su valor esperado</a:t>
            </a:r>
            <a:endParaRPr lang="es-ES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0295861885073423"/>
          <c:y val="2.7113197388787941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IVE (Valor Esperado del Ingreso = IAP x Prob)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numRef>
              <c:f>'Ingresos variables probab'!$I$27:$I$87</c:f>
              <c:numCache>
                <c:formatCode>0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'Ingresos variables probab'!$K$27:$K$119</c:f>
              <c:numCache>
                <c:formatCode>#,##0.00</c:formatCode>
                <c:ptCount val="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81-4575-9798-1B70EBB863C3}"/>
            </c:ext>
          </c:extLst>
        </c:ser>
        <c:ser>
          <c:idx val="1"/>
          <c:order val="1"/>
          <c:tx>
            <c:v>IAP (Ingreso Anual Proyectado)</c:v>
          </c:tx>
          <c:invertIfNegative val="0"/>
          <c:cat>
            <c:numRef>
              <c:f>'Ingresos variables probab'!$I$27:$I$87</c:f>
              <c:numCache>
                <c:formatCode>0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'Ingresos variables probab'!$J$27:$J$119</c:f>
              <c:numCache>
                <c:formatCode>#,##0.00</c:formatCode>
                <c:ptCount val="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81-4575-9798-1B70EBB86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6527072"/>
        <c:axId val="1936528160"/>
      </c:barChart>
      <c:catAx>
        <c:axId val="193652707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36528160"/>
        <c:crosses val="autoZero"/>
        <c:auto val="1"/>
        <c:lblAlgn val="ctr"/>
        <c:lblOffset val="100"/>
        <c:noMultiLvlLbl val="0"/>
      </c:catAx>
      <c:valAx>
        <c:axId val="193652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9365270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4683834655307016E-2"/>
          <c:y val="0.89956339592166368"/>
          <c:w val="0.35843316403075071"/>
          <c:h val="7.013762702739079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4.wmf"/><Relationship Id="rId13" Type="http://schemas.openxmlformats.org/officeDocument/2006/relationships/image" Target="../media/image19.emf"/><Relationship Id="rId18" Type="http://schemas.openxmlformats.org/officeDocument/2006/relationships/image" Target="../media/image24.emf"/><Relationship Id="rId26" Type="http://schemas.openxmlformats.org/officeDocument/2006/relationships/image" Target="../media/image32.emf"/><Relationship Id="rId3" Type="http://schemas.openxmlformats.org/officeDocument/2006/relationships/image" Target="../media/image9.emf"/><Relationship Id="rId21" Type="http://schemas.openxmlformats.org/officeDocument/2006/relationships/image" Target="../media/image27.emf"/><Relationship Id="rId7" Type="http://schemas.openxmlformats.org/officeDocument/2006/relationships/image" Target="../media/image13.wmf"/><Relationship Id="rId12" Type="http://schemas.openxmlformats.org/officeDocument/2006/relationships/image" Target="../media/image18.emf"/><Relationship Id="rId17" Type="http://schemas.openxmlformats.org/officeDocument/2006/relationships/image" Target="../media/image23.emf"/><Relationship Id="rId25" Type="http://schemas.openxmlformats.org/officeDocument/2006/relationships/image" Target="../media/image31.emf"/><Relationship Id="rId2" Type="http://schemas.openxmlformats.org/officeDocument/2006/relationships/image" Target="../media/image8.emf"/><Relationship Id="rId16" Type="http://schemas.openxmlformats.org/officeDocument/2006/relationships/image" Target="../media/image22.emf"/><Relationship Id="rId20" Type="http://schemas.openxmlformats.org/officeDocument/2006/relationships/image" Target="../media/image26.emf"/><Relationship Id="rId1" Type="http://schemas.openxmlformats.org/officeDocument/2006/relationships/image" Target="../media/image7.wmf"/><Relationship Id="rId6" Type="http://schemas.openxmlformats.org/officeDocument/2006/relationships/image" Target="../media/image12.wmf"/><Relationship Id="rId11" Type="http://schemas.openxmlformats.org/officeDocument/2006/relationships/image" Target="../media/image17.emf"/><Relationship Id="rId24" Type="http://schemas.openxmlformats.org/officeDocument/2006/relationships/image" Target="../media/image30.emf"/><Relationship Id="rId5" Type="http://schemas.openxmlformats.org/officeDocument/2006/relationships/image" Target="../media/image11.wmf"/><Relationship Id="rId15" Type="http://schemas.openxmlformats.org/officeDocument/2006/relationships/image" Target="../media/image21.emf"/><Relationship Id="rId23" Type="http://schemas.openxmlformats.org/officeDocument/2006/relationships/image" Target="../media/image29.wmf"/><Relationship Id="rId28" Type="http://schemas.openxmlformats.org/officeDocument/2006/relationships/image" Target="../media/image34.emf"/><Relationship Id="rId10" Type="http://schemas.openxmlformats.org/officeDocument/2006/relationships/image" Target="../media/image16.emf"/><Relationship Id="rId19" Type="http://schemas.openxmlformats.org/officeDocument/2006/relationships/image" Target="../media/image25.wmf"/><Relationship Id="rId4" Type="http://schemas.openxmlformats.org/officeDocument/2006/relationships/image" Target="../media/image10.emf"/><Relationship Id="rId9" Type="http://schemas.openxmlformats.org/officeDocument/2006/relationships/image" Target="../media/image15.emf"/><Relationship Id="rId14" Type="http://schemas.openxmlformats.org/officeDocument/2006/relationships/image" Target="../media/image20.wmf"/><Relationship Id="rId22" Type="http://schemas.openxmlformats.org/officeDocument/2006/relationships/image" Target="../media/image28.wmf"/><Relationship Id="rId27" Type="http://schemas.openxmlformats.org/officeDocument/2006/relationships/image" Target="../media/image3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556260</xdr:colOff>
      <xdr:row>10</xdr:row>
      <xdr:rowOff>68580</xdr:rowOff>
    </xdr:from>
    <xdr:to>
      <xdr:col>23</xdr:col>
      <xdr:colOff>358140</xdr:colOff>
      <xdr:row>22</xdr:row>
      <xdr:rowOff>99060</xdr:rowOff>
    </xdr:to>
    <xdr:graphicFrame macro="">
      <xdr:nvGraphicFramePr>
        <xdr:cNvPr id="1230" name="Gráfico 1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662940</xdr:colOff>
      <xdr:row>7</xdr:row>
      <xdr:rowOff>91440</xdr:rowOff>
    </xdr:from>
    <xdr:to>
      <xdr:col>13</xdr:col>
      <xdr:colOff>137160</xdr:colOff>
      <xdr:row>8</xdr:row>
      <xdr:rowOff>7620</xdr:rowOff>
    </xdr:to>
    <xdr:pic>
      <xdr:nvPicPr>
        <xdr:cNvPr id="1232" name="Imagen 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1905000"/>
          <a:ext cx="350520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609600</xdr:colOff>
      <xdr:row>4</xdr:row>
      <xdr:rowOff>0</xdr:rowOff>
    </xdr:from>
    <xdr:to>
      <xdr:col>1</xdr:col>
      <xdr:colOff>662940</xdr:colOff>
      <xdr:row>4</xdr:row>
      <xdr:rowOff>7620</xdr:rowOff>
    </xdr:to>
    <xdr:pic>
      <xdr:nvPicPr>
        <xdr:cNvPr id="1233" name="Imagen 48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036320"/>
          <a:ext cx="5334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518203</xdr:colOff>
      <xdr:row>5</xdr:row>
      <xdr:rowOff>178658</xdr:rowOff>
    </xdr:from>
    <xdr:to>
      <xdr:col>14</xdr:col>
      <xdr:colOff>800100</xdr:colOff>
      <xdr:row>10</xdr:row>
      <xdr:rowOff>59355</xdr:rowOff>
    </xdr:to>
    <xdr:pic>
      <xdr:nvPicPr>
        <xdr:cNvPr id="1234" name="Imagen 5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43" y="2297018"/>
          <a:ext cx="5638757" cy="12599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0</xdr:row>
          <xdr:rowOff>22860</xdr:rowOff>
        </xdr:from>
        <xdr:to>
          <xdr:col>16</xdr:col>
          <xdr:colOff>365760</xdr:colOff>
          <xdr:row>2</xdr:row>
          <xdr:rowOff>266700</xdr:rowOff>
        </xdr:to>
        <xdr:sp macro="" textlink="">
          <xdr:nvSpPr>
            <xdr:cNvPr id="1204" name="Object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5</xdr:col>
      <xdr:colOff>1179095</xdr:colOff>
      <xdr:row>3</xdr:row>
      <xdr:rowOff>73346</xdr:rowOff>
    </xdr:from>
    <xdr:to>
      <xdr:col>13</xdr:col>
      <xdr:colOff>216569</xdr:colOff>
      <xdr:row>3</xdr:row>
      <xdr:rowOff>355732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6379" y="819304"/>
          <a:ext cx="6128085" cy="282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563880</xdr:colOff>
          <xdr:row>3</xdr:row>
          <xdr:rowOff>335280</xdr:rowOff>
        </xdr:from>
        <xdr:to>
          <xdr:col>13</xdr:col>
          <xdr:colOff>723900</xdr:colOff>
          <xdr:row>5</xdr:row>
          <xdr:rowOff>137160</xdr:rowOff>
        </xdr:to>
        <xdr:sp macro="" textlink="">
          <xdr:nvSpPr>
            <xdr:cNvPr id="1206" name="Object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982980</xdr:colOff>
          <xdr:row>35</xdr:row>
          <xdr:rowOff>76200</xdr:rowOff>
        </xdr:from>
        <xdr:to>
          <xdr:col>2</xdr:col>
          <xdr:colOff>2499360</xdr:colOff>
          <xdr:row>36</xdr:row>
          <xdr:rowOff>160020</xdr:rowOff>
        </xdr:to>
        <xdr:sp macro="" textlink="">
          <xdr:nvSpPr>
            <xdr:cNvPr id="62465" name="Object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1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807720</xdr:colOff>
          <xdr:row>12</xdr:row>
          <xdr:rowOff>22860</xdr:rowOff>
        </xdr:from>
        <xdr:to>
          <xdr:col>2</xdr:col>
          <xdr:colOff>2537460</xdr:colOff>
          <xdr:row>13</xdr:row>
          <xdr:rowOff>137160</xdr:rowOff>
        </xdr:to>
        <xdr:sp macro="" textlink="">
          <xdr:nvSpPr>
            <xdr:cNvPr id="62466" name="Object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1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2240280</xdr:colOff>
          <xdr:row>40</xdr:row>
          <xdr:rowOff>60960</xdr:rowOff>
        </xdr:from>
        <xdr:to>
          <xdr:col>3</xdr:col>
          <xdr:colOff>518160</xdr:colOff>
          <xdr:row>41</xdr:row>
          <xdr:rowOff>175260</xdr:rowOff>
        </xdr:to>
        <xdr:sp macro="" textlink="">
          <xdr:nvSpPr>
            <xdr:cNvPr id="62467" name="Object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1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2613660</xdr:colOff>
          <xdr:row>41</xdr:row>
          <xdr:rowOff>289560</xdr:rowOff>
        </xdr:from>
        <xdr:to>
          <xdr:col>3</xdr:col>
          <xdr:colOff>579120</xdr:colOff>
          <xdr:row>43</xdr:row>
          <xdr:rowOff>114300</xdr:rowOff>
        </xdr:to>
        <xdr:sp macro="" textlink="">
          <xdr:nvSpPr>
            <xdr:cNvPr id="62468" name="Object 4" hidden="1">
              <a:extLst>
                <a:ext uri="{63B3BB69-23CF-44E3-9099-C40C66FF867C}">
                  <a14:compatExt spid="_x0000_s62468"/>
                </a:ext>
                <a:ext uri="{FF2B5EF4-FFF2-40B4-BE49-F238E27FC236}">
                  <a16:creationId xmlns:a16="http://schemas.microsoft.com/office/drawing/2014/main" id="{00000000-0008-0000-0100-00000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0</xdr:rowOff>
        </xdr:from>
        <xdr:to>
          <xdr:col>5</xdr:col>
          <xdr:colOff>441960</xdr:colOff>
          <xdr:row>15</xdr:row>
          <xdr:rowOff>7620</xdr:rowOff>
        </xdr:to>
        <xdr:sp macro="" textlink="">
          <xdr:nvSpPr>
            <xdr:cNvPr id="62469" name="Object 5" hidden="1">
              <a:extLst>
                <a:ext uri="{63B3BB69-23CF-44E3-9099-C40C66FF867C}">
                  <a14:compatExt spid="_x0000_s62469"/>
                </a:ext>
                <a:ext uri="{FF2B5EF4-FFF2-40B4-BE49-F238E27FC236}">
                  <a16:creationId xmlns:a16="http://schemas.microsoft.com/office/drawing/2014/main" id="{00000000-0008-0000-0100-00000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15</xdr:row>
          <xdr:rowOff>0</xdr:rowOff>
        </xdr:from>
        <xdr:to>
          <xdr:col>5</xdr:col>
          <xdr:colOff>640080</xdr:colOff>
          <xdr:row>16</xdr:row>
          <xdr:rowOff>7620</xdr:rowOff>
        </xdr:to>
        <xdr:sp macro="" textlink="">
          <xdr:nvSpPr>
            <xdr:cNvPr id="62470" name="Object 6" hidden="1">
              <a:extLst>
                <a:ext uri="{63B3BB69-23CF-44E3-9099-C40C66FF867C}">
                  <a14:compatExt spid="_x0000_s62470"/>
                </a:ext>
                <a:ext uri="{FF2B5EF4-FFF2-40B4-BE49-F238E27FC236}">
                  <a16:creationId xmlns:a16="http://schemas.microsoft.com/office/drawing/2014/main" id="{00000000-0008-0000-0100-00000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16</xdr:row>
          <xdr:rowOff>0</xdr:rowOff>
        </xdr:from>
        <xdr:to>
          <xdr:col>5</xdr:col>
          <xdr:colOff>487680</xdr:colOff>
          <xdr:row>17</xdr:row>
          <xdr:rowOff>7620</xdr:rowOff>
        </xdr:to>
        <xdr:sp macro="" textlink="">
          <xdr:nvSpPr>
            <xdr:cNvPr id="62471" name="Object 7" hidden="1">
              <a:extLst>
                <a:ext uri="{63B3BB69-23CF-44E3-9099-C40C66FF867C}">
                  <a14:compatExt spid="_x0000_s62471"/>
                </a:ext>
                <a:ext uri="{FF2B5EF4-FFF2-40B4-BE49-F238E27FC236}">
                  <a16:creationId xmlns:a16="http://schemas.microsoft.com/office/drawing/2014/main" id="{00000000-0008-0000-0100-00000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17</xdr:row>
          <xdr:rowOff>0</xdr:rowOff>
        </xdr:from>
        <xdr:to>
          <xdr:col>5</xdr:col>
          <xdr:colOff>541020</xdr:colOff>
          <xdr:row>18</xdr:row>
          <xdr:rowOff>137160</xdr:rowOff>
        </xdr:to>
        <xdr:sp macro="" textlink="">
          <xdr:nvSpPr>
            <xdr:cNvPr id="62472" name="Object 8" hidden="1">
              <a:extLst>
                <a:ext uri="{63B3BB69-23CF-44E3-9099-C40C66FF867C}">
                  <a14:compatExt spid="_x0000_s62472"/>
                </a:ext>
                <a:ext uri="{FF2B5EF4-FFF2-40B4-BE49-F238E27FC236}">
                  <a16:creationId xmlns:a16="http://schemas.microsoft.com/office/drawing/2014/main" id="{00000000-0008-0000-0100-00000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556260</xdr:colOff>
          <xdr:row>23</xdr:row>
          <xdr:rowOff>99060</xdr:rowOff>
        </xdr:from>
        <xdr:to>
          <xdr:col>2</xdr:col>
          <xdr:colOff>2689860</xdr:colOff>
          <xdr:row>24</xdr:row>
          <xdr:rowOff>68580</xdr:rowOff>
        </xdr:to>
        <xdr:sp macro="" textlink="">
          <xdr:nvSpPr>
            <xdr:cNvPr id="62473" name="Object 9" hidden="1">
              <a:extLst>
                <a:ext uri="{63B3BB69-23CF-44E3-9099-C40C66FF867C}">
                  <a14:compatExt spid="_x0000_s62473"/>
                </a:ext>
                <a:ext uri="{FF2B5EF4-FFF2-40B4-BE49-F238E27FC236}">
                  <a16:creationId xmlns:a16="http://schemas.microsoft.com/office/drawing/2014/main" id="{00000000-0008-0000-0100-00000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2194560</xdr:colOff>
          <xdr:row>24</xdr:row>
          <xdr:rowOff>137160</xdr:rowOff>
        </xdr:from>
        <xdr:to>
          <xdr:col>3</xdr:col>
          <xdr:colOff>342900</xdr:colOff>
          <xdr:row>25</xdr:row>
          <xdr:rowOff>152400</xdr:rowOff>
        </xdr:to>
        <xdr:sp macro="" textlink="">
          <xdr:nvSpPr>
            <xdr:cNvPr id="62474" name="Object 10" hidden="1">
              <a:extLst>
                <a:ext uri="{63B3BB69-23CF-44E3-9099-C40C66FF867C}">
                  <a14:compatExt spid="_x0000_s62474"/>
                </a:ext>
                <a:ext uri="{FF2B5EF4-FFF2-40B4-BE49-F238E27FC236}">
                  <a16:creationId xmlns:a16="http://schemas.microsoft.com/office/drawing/2014/main" id="{00000000-0008-0000-0100-00000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25</xdr:row>
          <xdr:rowOff>160020</xdr:rowOff>
        </xdr:from>
        <xdr:to>
          <xdr:col>3</xdr:col>
          <xdr:colOff>411480</xdr:colOff>
          <xdr:row>27</xdr:row>
          <xdr:rowOff>106680</xdr:rowOff>
        </xdr:to>
        <xdr:sp macro="" textlink="">
          <xdr:nvSpPr>
            <xdr:cNvPr id="62475" name="Object 11" hidden="1">
              <a:extLst>
                <a:ext uri="{63B3BB69-23CF-44E3-9099-C40C66FF867C}">
                  <a14:compatExt spid="_x0000_s62475"/>
                </a:ext>
                <a:ext uri="{FF2B5EF4-FFF2-40B4-BE49-F238E27FC236}">
                  <a16:creationId xmlns:a16="http://schemas.microsoft.com/office/drawing/2014/main" id="{00000000-0008-0000-0100-00000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274320</xdr:colOff>
          <xdr:row>21</xdr:row>
          <xdr:rowOff>22860</xdr:rowOff>
        </xdr:from>
        <xdr:to>
          <xdr:col>3</xdr:col>
          <xdr:colOff>388620</xdr:colOff>
          <xdr:row>23</xdr:row>
          <xdr:rowOff>106680</xdr:rowOff>
        </xdr:to>
        <xdr:sp macro="" textlink="">
          <xdr:nvSpPr>
            <xdr:cNvPr id="62476" name="Object 12" hidden="1">
              <a:extLst>
                <a:ext uri="{63B3BB69-23CF-44E3-9099-C40C66FF867C}">
                  <a14:compatExt spid="_x0000_s62476"/>
                </a:ext>
                <a:ext uri="{FF2B5EF4-FFF2-40B4-BE49-F238E27FC236}">
                  <a16:creationId xmlns:a16="http://schemas.microsoft.com/office/drawing/2014/main" id="{00000000-0008-0000-0100-00000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982980</xdr:colOff>
          <xdr:row>50</xdr:row>
          <xdr:rowOff>76200</xdr:rowOff>
        </xdr:from>
        <xdr:to>
          <xdr:col>2</xdr:col>
          <xdr:colOff>2461260</xdr:colOff>
          <xdr:row>51</xdr:row>
          <xdr:rowOff>152400</xdr:rowOff>
        </xdr:to>
        <xdr:sp macro="" textlink="">
          <xdr:nvSpPr>
            <xdr:cNvPr id="62477" name="Object 13" hidden="1">
              <a:extLst>
                <a:ext uri="{63B3BB69-23CF-44E3-9099-C40C66FF867C}">
                  <a14:compatExt spid="_x0000_s62477"/>
                </a:ext>
                <a:ext uri="{FF2B5EF4-FFF2-40B4-BE49-F238E27FC236}">
                  <a16:creationId xmlns:a16="http://schemas.microsoft.com/office/drawing/2014/main" id="{00000000-0008-0000-0100-00000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678180</xdr:colOff>
          <xdr:row>52</xdr:row>
          <xdr:rowOff>45720</xdr:rowOff>
        </xdr:from>
        <xdr:to>
          <xdr:col>2</xdr:col>
          <xdr:colOff>1554480</xdr:colOff>
          <xdr:row>53</xdr:row>
          <xdr:rowOff>60960</xdr:rowOff>
        </xdr:to>
        <xdr:sp macro="" textlink="">
          <xdr:nvSpPr>
            <xdr:cNvPr id="62478" name="Object 14" hidden="1">
              <a:extLst>
                <a:ext uri="{63B3BB69-23CF-44E3-9099-C40C66FF867C}">
                  <a14:compatExt spid="_x0000_s62478"/>
                </a:ext>
                <a:ext uri="{FF2B5EF4-FFF2-40B4-BE49-F238E27FC236}">
                  <a16:creationId xmlns:a16="http://schemas.microsoft.com/office/drawing/2014/main" id="{00000000-0008-0000-0100-00000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1897380</xdr:colOff>
          <xdr:row>57</xdr:row>
          <xdr:rowOff>251460</xdr:rowOff>
        </xdr:from>
        <xdr:to>
          <xdr:col>3</xdr:col>
          <xdr:colOff>419100</xdr:colOff>
          <xdr:row>58</xdr:row>
          <xdr:rowOff>30480</xdr:rowOff>
        </xdr:to>
        <xdr:sp macro="" textlink="">
          <xdr:nvSpPr>
            <xdr:cNvPr id="62479" name="Object 15" hidden="1">
              <a:extLst>
                <a:ext uri="{63B3BB69-23CF-44E3-9099-C40C66FF867C}">
                  <a14:compatExt spid="_x0000_s62479"/>
                </a:ext>
                <a:ext uri="{FF2B5EF4-FFF2-40B4-BE49-F238E27FC236}">
                  <a16:creationId xmlns:a16="http://schemas.microsoft.com/office/drawing/2014/main" id="{00000000-0008-0000-0100-00000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2065020</xdr:colOff>
          <xdr:row>53</xdr:row>
          <xdr:rowOff>198120</xdr:rowOff>
        </xdr:from>
        <xdr:to>
          <xdr:col>3</xdr:col>
          <xdr:colOff>373380</xdr:colOff>
          <xdr:row>55</xdr:row>
          <xdr:rowOff>175260</xdr:rowOff>
        </xdr:to>
        <xdr:sp macro="" textlink="">
          <xdr:nvSpPr>
            <xdr:cNvPr id="62480" name="Object 16" hidden="1">
              <a:extLst>
                <a:ext uri="{63B3BB69-23CF-44E3-9099-C40C66FF867C}">
                  <a14:compatExt spid="_x0000_s62480"/>
                </a:ext>
                <a:ext uri="{FF2B5EF4-FFF2-40B4-BE49-F238E27FC236}">
                  <a16:creationId xmlns:a16="http://schemas.microsoft.com/office/drawing/2014/main" id="{00000000-0008-0000-0100-00001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2468880</xdr:colOff>
          <xdr:row>55</xdr:row>
          <xdr:rowOff>182880</xdr:rowOff>
        </xdr:from>
        <xdr:to>
          <xdr:col>3</xdr:col>
          <xdr:colOff>419100</xdr:colOff>
          <xdr:row>57</xdr:row>
          <xdr:rowOff>160020</xdr:rowOff>
        </xdr:to>
        <xdr:sp macro="" textlink="">
          <xdr:nvSpPr>
            <xdr:cNvPr id="62481" name="Object 17" hidden="1">
              <a:extLst>
                <a:ext uri="{63B3BB69-23CF-44E3-9099-C40C66FF867C}">
                  <a14:compatExt spid="_x0000_s62481"/>
                </a:ext>
                <a:ext uri="{FF2B5EF4-FFF2-40B4-BE49-F238E27FC236}">
                  <a16:creationId xmlns:a16="http://schemas.microsoft.com/office/drawing/2014/main" id="{00000000-0008-0000-0100-00001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480060</xdr:colOff>
          <xdr:row>69</xdr:row>
          <xdr:rowOff>68580</xdr:rowOff>
        </xdr:from>
        <xdr:to>
          <xdr:col>2</xdr:col>
          <xdr:colOff>2659380</xdr:colOff>
          <xdr:row>70</xdr:row>
          <xdr:rowOff>259080</xdr:rowOff>
        </xdr:to>
        <xdr:sp macro="" textlink="">
          <xdr:nvSpPr>
            <xdr:cNvPr id="62482" name="Object 18" hidden="1">
              <a:extLst>
                <a:ext uri="{63B3BB69-23CF-44E3-9099-C40C66FF867C}">
                  <a14:compatExt spid="_x0000_s62482"/>
                </a:ext>
                <a:ext uri="{FF2B5EF4-FFF2-40B4-BE49-F238E27FC236}">
                  <a16:creationId xmlns:a16="http://schemas.microsoft.com/office/drawing/2014/main" id="{00000000-0008-0000-0100-00001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69</xdr:row>
          <xdr:rowOff>289560</xdr:rowOff>
        </xdr:from>
        <xdr:to>
          <xdr:col>5</xdr:col>
          <xdr:colOff>0</xdr:colOff>
          <xdr:row>69</xdr:row>
          <xdr:rowOff>480060</xdr:rowOff>
        </xdr:to>
        <xdr:sp macro="" textlink="">
          <xdr:nvSpPr>
            <xdr:cNvPr id="62483" name="Object 19" hidden="1">
              <a:extLst>
                <a:ext uri="{63B3BB69-23CF-44E3-9099-C40C66FF867C}">
                  <a14:compatExt spid="_x0000_s62483"/>
                </a:ext>
                <a:ext uri="{FF2B5EF4-FFF2-40B4-BE49-F238E27FC236}">
                  <a16:creationId xmlns:a16="http://schemas.microsoft.com/office/drawing/2014/main" id="{00000000-0008-0000-0100-00001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198120</xdr:colOff>
          <xdr:row>66</xdr:row>
          <xdr:rowOff>76200</xdr:rowOff>
        </xdr:from>
        <xdr:to>
          <xdr:col>3</xdr:col>
          <xdr:colOff>457200</xdr:colOff>
          <xdr:row>68</xdr:row>
          <xdr:rowOff>182880</xdr:rowOff>
        </xdr:to>
        <xdr:sp macro="" textlink="">
          <xdr:nvSpPr>
            <xdr:cNvPr id="62484" name="Object 20" hidden="1">
              <a:extLst>
                <a:ext uri="{63B3BB69-23CF-44E3-9099-C40C66FF867C}">
                  <a14:compatExt spid="_x0000_s62484"/>
                </a:ext>
                <a:ext uri="{FF2B5EF4-FFF2-40B4-BE49-F238E27FC236}">
                  <a16:creationId xmlns:a16="http://schemas.microsoft.com/office/drawing/2014/main" id="{00000000-0008-0000-0100-00001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944880</xdr:colOff>
          <xdr:row>37</xdr:row>
          <xdr:rowOff>83820</xdr:rowOff>
        </xdr:from>
        <xdr:to>
          <xdr:col>2</xdr:col>
          <xdr:colOff>2392680</xdr:colOff>
          <xdr:row>39</xdr:row>
          <xdr:rowOff>182880</xdr:rowOff>
        </xdr:to>
        <xdr:sp macro="" textlink="">
          <xdr:nvSpPr>
            <xdr:cNvPr id="62485" name="Object 21" hidden="1">
              <a:extLst>
                <a:ext uri="{63B3BB69-23CF-44E3-9099-C40C66FF867C}">
                  <a14:compatExt spid="_x0000_s62485"/>
                </a:ext>
                <a:ext uri="{FF2B5EF4-FFF2-40B4-BE49-F238E27FC236}">
                  <a16:creationId xmlns:a16="http://schemas.microsoft.com/office/drawing/2014/main" id="{00000000-0008-0000-0100-00001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480060</xdr:colOff>
          <xdr:row>53</xdr:row>
          <xdr:rowOff>144780</xdr:rowOff>
        </xdr:from>
        <xdr:to>
          <xdr:col>2</xdr:col>
          <xdr:colOff>1318260</xdr:colOff>
          <xdr:row>55</xdr:row>
          <xdr:rowOff>137160</xdr:rowOff>
        </xdr:to>
        <xdr:sp macro="" textlink="">
          <xdr:nvSpPr>
            <xdr:cNvPr id="62486" name="Object 22" hidden="1">
              <a:extLst>
                <a:ext uri="{63B3BB69-23CF-44E3-9099-C40C66FF867C}">
                  <a14:compatExt spid="_x0000_s62486"/>
                </a:ext>
                <a:ext uri="{FF2B5EF4-FFF2-40B4-BE49-F238E27FC236}">
                  <a16:creationId xmlns:a16="http://schemas.microsoft.com/office/drawing/2014/main" id="{00000000-0008-0000-0100-00001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426720</xdr:colOff>
          <xdr:row>56</xdr:row>
          <xdr:rowOff>38100</xdr:rowOff>
        </xdr:from>
        <xdr:to>
          <xdr:col>2</xdr:col>
          <xdr:colOff>1211580</xdr:colOff>
          <xdr:row>57</xdr:row>
          <xdr:rowOff>297180</xdr:rowOff>
        </xdr:to>
        <xdr:sp macro="" textlink="">
          <xdr:nvSpPr>
            <xdr:cNvPr id="62487" name="Object 23" hidden="1">
              <a:extLst>
                <a:ext uri="{63B3BB69-23CF-44E3-9099-C40C66FF867C}">
                  <a14:compatExt spid="_x0000_s62487"/>
                </a:ext>
                <a:ext uri="{FF2B5EF4-FFF2-40B4-BE49-F238E27FC236}">
                  <a16:creationId xmlns:a16="http://schemas.microsoft.com/office/drawing/2014/main" id="{00000000-0008-0000-0100-00001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1927860</xdr:colOff>
          <xdr:row>73</xdr:row>
          <xdr:rowOff>144780</xdr:rowOff>
        </xdr:from>
        <xdr:to>
          <xdr:col>3</xdr:col>
          <xdr:colOff>335280</xdr:colOff>
          <xdr:row>75</xdr:row>
          <xdr:rowOff>198120</xdr:rowOff>
        </xdr:to>
        <xdr:sp macro="" textlink="">
          <xdr:nvSpPr>
            <xdr:cNvPr id="62488" name="Object 24" hidden="1">
              <a:extLst>
                <a:ext uri="{63B3BB69-23CF-44E3-9099-C40C66FF867C}">
                  <a14:compatExt spid="_x0000_s62488"/>
                </a:ext>
                <a:ext uri="{FF2B5EF4-FFF2-40B4-BE49-F238E27FC236}">
                  <a16:creationId xmlns:a16="http://schemas.microsoft.com/office/drawing/2014/main" id="{00000000-0008-0000-0100-00001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76</xdr:row>
          <xdr:rowOff>106680</xdr:rowOff>
        </xdr:from>
        <xdr:to>
          <xdr:col>3</xdr:col>
          <xdr:colOff>365760</xdr:colOff>
          <xdr:row>78</xdr:row>
          <xdr:rowOff>137160</xdr:rowOff>
        </xdr:to>
        <xdr:sp macro="" textlink="">
          <xdr:nvSpPr>
            <xdr:cNvPr id="62489" name="Object 25" hidden="1">
              <a:extLst>
                <a:ext uri="{63B3BB69-23CF-44E3-9099-C40C66FF867C}">
                  <a14:compatExt spid="_x0000_s62489"/>
                </a:ext>
                <a:ext uri="{FF2B5EF4-FFF2-40B4-BE49-F238E27FC236}">
                  <a16:creationId xmlns:a16="http://schemas.microsoft.com/office/drawing/2014/main" id="{00000000-0008-0000-0100-00001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175260</xdr:colOff>
          <xdr:row>77</xdr:row>
          <xdr:rowOff>22860</xdr:rowOff>
        </xdr:from>
        <xdr:to>
          <xdr:col>9</xdr:col>
          <xdr:colOff>342900</xdr:colOff>
          <xdr:row>77</xdr:row>
          <xdr:rowOff>22860</xdr:rowOff>
        </xdr:to>
        <xdr:sp macro="" textlink="">
          <xdr:nvSpPr>
            <xdr:cNvPr id="62490" name="Object 26" hidden="1">
              <a:extLst>
                <a:ext uri="{63B3BB69-23CF-44E3-9099-C40C66FF867C}">
                  <a14:compatExt spid="_x0000_s62490"/>
                </a:ext>
                <a:ext uri="{FF2B5EF4-FFF2-40B4-BE49-F238E27FC236}">
                  <a16:creationId xmlns:a16="http://schemas.microsoft.com/office/drawing/2014/main" id="{00000000-0008-0000-0100-00001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22860</xdr:colOff>
          <xdr:row>13</xdr:row>
          <xdr:rowOff>45720</xdr:rowOff>
        </xdr:from>
        <xdr:to>
          <xdr:col>5</xdr:col>
          <xdr:colOff>403860</xdr:colOff>
          <xdr:row>14</xdr:row>
          <xdr:rowOff>22860</xdr:rowOff>
        </xdr:to>
        <xdr:sp macro="" textlink="">
          <xdr:nvSpPr>
            <xdr:cNvPr id="62491" name="Object 27" hidden="1">
              <a:extLst>
                <a:ext uri="{63B3BB69-23CF-44E3-9099-C40C66FF867C}">
                  <a14:compatExt spid="_x0000_s62491"/>
                </a:ext>
                <a:ext uri="{FF2B5EF4-FFF2-40B4-BE49-F238E27FC236}">
                  <a16:creationId xmlns:a16="http://schemas.microsoft.com/office/drawing/2014/main" id="{00000000-0008-0000-0100-00001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670560</xdr:colOff>
          <xdr:row>27</xdr:row>
          <xdr:rowOff>45720</xdr:rowOff>
        </xdr:from>
        <xdr:to>
          <xdr:col>15</xdr:col>
          <xdr:colOff>670560</xdr:colOff>
          <xdr:row>28</xdr:row>
          <xdr:rowOff>312420</xdr:rowOff>
        </xdr:to>
        <xdr:sp macro="" textlink="">
          <xdr:nvSpPr>
            <xdr:cNvPr id="62498" name="Object 34" hidden="1">
              <a:extLst>
                <a:ext uri="{63B3BB69-23CF-44E3-9099-C40C66FF867C}">
                  <a14:compatExt spid="_x0000_s62498"/>
                </a:ext>
                <a:ext uri="{FF2B5EF4-FFF2-40B4-BE49-F238E27FC236}">
                  <a16:creationId xmlns:a16="http://schemas.microsoft.com/office/drawing/2014/main" id="{00000000-0008-0000-0100-00002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2202180</xdr:colOff>
          <xdr:row>72</xdr:row>
          <xdr:rowOff>7620</xdr:rowOff>
        </xdr:from>
        <xdr:to>
          <xdr:col>3</xdr:col>
          <xdr:colOff>670560</xdr:colOff>
          <xdr:row>73</xdr:row>
          <xdr:rowOff>0</xdr:rowOff>
        </xdr:to>
        <xdr:sp macro="" textlink="">
          <xdr:nvSpPr>
            <xdr:cNvPr id="62514" name="Object 50" hidden="1">
              <a:extLst>
                <a:ext uri="{63B3BB69-23CF-44E3-9099-C40C66FF867C}">
                  <a14:compatExt spid="_x0000_s62514"/>
                </a:ext>
                <a:ext uri="{FF2B5EF4-FFF2-40B4-BE49-F238E27FC236}">
                  <a16:creationId xmlns:a16="http://schemas.microsoft.com/office/drawing/2014/main" id="{00000000-0008-0000-0100-00003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71</xdr:row>
          <xdr:rowOff>22860</xdr:rowOff>
        </xdr:from>
        <xdr:to>
          <xdr:col>3</xdr:col>
          <xdr:colOff>990600</xdr:colOff>
          <xdr:row>71</xdr:row>
          <xdr:rowOff>403860</xdr:rowOff>
        </xdr:to>
        <xdr:sp macro="" textlink="">
          <xdr:nvSpPr>
            <xdr:cNvPr id="62523" name="Object 59" hidden="1">
              <a:extLst>
                <a:ext uri="{63B3BB69-23CF-44E3-9099-C40C66FF867C}">
                  <a14:compatExt spid="_x0000_s62523"/>
                </a:ext>
                <a:ext uri="{FF2B5EF4-FFF2-40B4-BE49-F238E27FC236}">
                  <a16:creationId xmlns:a16="http://schemas.microsoft.com/office/drawing/2014/main" id="{00000000-0008-0000-0100-00003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7620</xdr:rowOff>
        </xdr:from>
        <xdr:to>
          <xdr:col>15</xdr:col>
          <xdr:colOff>137160</xdr:colOff>
          <xdr:row>1</xdr:row>
          <xdr:rowOff>251460</xdr:rowOff>
        </xdr:to>
        <xdr:sp macro="" textlink="">
          <xdr:nvSpPr>
            <xdr:cNvPr id="62524" name="Object 60" hidden="1">
              <a:extLst>
                <a:ext uri="{63B3BB69-23CF-44E3-9099-C40C66FF867C}">
                  <a14:compatExt spid="_x0000_s62524"/>
                </a:ext>
                <a:ext uri="{FF2B5EF4-FFF2-40B4-BE49-F238E27FC236}">
                  <a16:creationId xmlns:a16="http://schemas.microsoft.com/office/drawing/2014/main" id="{00000000-0008-0000-0100-00003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4</xdr:col>
      <xdr:colOff>327660</xdr:colOff>
      <xdr:row>64</xdr:row>
      <xdr:rowOff>164180</xdr:rowOff>
    </xdr:from>
    <xdr:to>
      <xdr:col>15</xdr:col>
      <xdr:colOff>182880</xdr:colOff>
      <xdr:row>70</xdr:row>
      <xdr:rowOff>95517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6320" y="16676720"/>
          <a:ext cx="7315200" cy="1257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8.bin"/><Relationship Id="rId18" Type="http://schemas.openxmlformats.org/officeDocument/2006/relationships/image" Target="../media/image14.wmf"/><Relationship Id="rId26" Type="http://schemas.openxmlformats.org/officeDocument/2006/relationships/image" Target="../media/image18.emf"/><Relationship Id="rId39" Type="http://schemas.openxmlformats.org/officeDocument/2006/relationships/oleObject" Target="../embeddings/oleObject21.bin"/><Relationship Id="rId21" Type="http://schemas.openxmlformats.org/officeDocument/2006/relationships/oleObject" Target="../embeddings/oleObject12.bin"/><Relationship Id="rId34" Type="http://schemas.openxmlformats.org/officeDocument/2006/relationships/image" Target="../media/image22.emf"/><Relationship Id="rId42" Type="http://schemas.openxmlformats.org/officeDocument/2006/relationships/image" Target="../media/image26.emf"/><Relationship Id="rId47" Type="http://schemas.openxmlformats.org/officeDocument/2006/relationships/oleObject" Target="../embeddings/oleObject25.bin"/><Relationship Id="rId50" Type="http://schemas.openxmlformats.org/officeDocument/2006/relationships/oleObject" Target="../embeddings/oleObject27.bin"/><Relationship Id="rId55" Type="http://schemas.openxmlformats.org/officeDocument/2006/relationships/image" Target="../media/image31.emf"/><Relationship Id="rId7" Type="http://schemas.openxmlformats.org/officeDocument/2006/relationships/oleObject" Target="../embeddings/oleObject5.bin"/><Relationship Id="rId2" Type="http://schemas.openxmlformats.org/officeDocument/2006/relationships/vmlDrawing" Target="../drawings/vmlDrawing2.vml"/><Relationship Id="rId16" Type="http://schemas.openxmlformats.org/officeDocument/2006/relationships/image" Target="../media/image13.wmf"/><Relationship Id="rId20" Type="http://schemas.openxmlformats.org/officeDocument/2006/relationships/image" Target="../media/image15.emf"/><Relationship Id="rId29" Type="http://schemas.openxmlformats.org/officeDocument/2006/relationships/oleObject" Target="../embeddings/oleObject16.bin"/><Relationship Id="rId41" Type="http://schemas.openxmlformats.org/officeDocument/2006/relationships/oleObject" Target="../embeddings/oleObject22.bin"/><Relationship Id="rId54" Type="http://schemas.openxmlformats.org/officeDocument/2006/relationships/oleObject" Target="../embeddings/oleObject30.bin"/><Relationship Id="rId1" Type="http://schemas.openxmlformats.org/officeDocument/2006/relationships/drawing" Target="../drawings/drawing2.xml"/><Relationship Id="rId6" Type="http://schemas.openxmlformats.org/officeDocument/2006/relationships/image" Target="../media/image8.emf"/><Relationship Id="rId11" Type="http://schemas.openxmlformats.org/officeDocument/2006/relationships/oleObject" Target="../embeddings/oleObject7.bin"/><Relationship Id="rId24" Type="http://schemas.openxmlformats.org/officeDocument/2006/relationships/image" Target="../media/image17.emf"/><Relationship Id="rId32" Type="http://schemas.openxmlformats.org/officeDocument/2006/relationships/image" Target="../media/image21.emf"/><Relationship Id="rId37" Type="http://schemas.openxmlformats.org/officeDocument/2006/relationships/oleObject" Target="../embeddings/oleObject20.bin"/><Relationship Id="rId40" Type="http://schemas.openxmlformats.org/officeDocument/2006/relationships/image" Target="../media/image25.wmf"/><Relationship Id="rId45" Type="http://schemas.openxmlformats.org/officeDocument/2006/relationships/oleObject" Target="../embeddings/oleObject24.bin"/><Relationship Id="rId53" Type="http://schemas.openxmlformats.org/officeDocument/2006/relationships/oleObject" Target="../embeddings/oleObject29.bin"/><Relationship Id="rId58" Type="http://schemas.openxmlformats.org/officeDocument/2006/relationships/oleObject" Target="../embeddings/oleObject32.bin"/><Relationship Id="rId5" Type="http://schemas.openxmlformats.org/officeDocument/2006/relationships/oleObject" Target="../embeddings/oleObject4.bin"/><Relationship Id="rId15" Type="http://schemas.openxmlformats.org/officeDocument/2006/relationships/oleObject" Target="../embeddings/oleObject9.bin"/><Relationship Id="rId23" Type="http://schemas.openxmlformats.org/officeDocument/2006/relationships/oleObject" Target="../embeddings/oleObject13.bin"/><Relationship Id="rId28" Type="http://schemas.openxmlformats.org/officeDocument/2006/relationships/image" Target="../media/image19.emf"/><Relationship Id="rId36" Type="http://schemas.openxmlformats.org/officeDocument/2006/relationships/image" Target="../media/image23.emf"/><Relationship Id="rId49" Type="http://schemas.openxmlformats.org/officeDocument/2006/relationships/oleObject" Target="../embeddings/oleObject26.bin"/><Relationship Id="rId57" Type="http://schemas.openxmlformats.org/officeDocument/2006/relationships/image" Target="../media/image32.emf"/><Relationship Id="rId61" Type="http://schemas.openxmlformats.org/officeDocument/2006/relationships/image" Target="../media/image34.emf"/><Relationship Id="rId10" Type="http://schemas.openxmlformats.org/officeDocument/2006/relationships/image" Target="../media/image10.emf"/><Relationship Id="rId19" Type="http://schemas.openxmlformats.org/officeDocument/2006/relationships/oleObject" Target="../embeddings/oleObject11.bin"/><Relationship Id="rId31" Type="http://schemas.openxmlformats.org/officeDocument/2006/relationships/oleObject" Target="../embeddings/oleObject17.bin"/><Relationship Id="rId44" Type="http://schemas.openxmlformats.org/officeDocument/2006/relationships/image" Target="../media/image27.emf"/><Relationship Id="rId52" Type="http://schemas.openxmlformats.org/officeDocument/2006/relationships/oleObject" Target="../embeddings/oleObject28.bin"/><Relationship Id="rId60" Type="http://schemas.openxmlformats.org/officeDocument/2006/relationships/oleObject" Target="../embeddings/oleObject33.bin"/><Relationship Id="rId4" Type="http://schemas.openxmlformats.org/officeDocument/2006/relationships/image" Target="../media/image7.wmf"/><Relationship Id="rId9" Type="http://schemas.openxmlformats.org/officeDocument/2006/relationships/oleObject" Target="../embeddings/oleObject6.bin"/><Relationship Id="rId14" Type="http://schemas.openxmlformats.org/officeDocument/2006/relationships/image" Target="../media/image12.wmf"/><Relationship Id="rId22" Type="http://schemas.openxmlformats.org/officeDocument/2006/relationships/image" Target="../media/image16.emf"/><Relationship Id="rId27" Type="http://schemas.openxmlformats.org/officeDocument/2006/relationships/oleObject" Target="../embeddings/oleObject15.bin"/><Relationship Id="rId30" Type="http://schemas.openxmlformats.org/officeDocument/2006/relationships/image" Target="../media/image20.wmf"/><Relationship Id="rId35" Type="http://schemas.openxmlformats.org/officeDocument/2006/relationships/oleObject" Target="../embeddings/oleObject19.bin"/><Relationship Id="rId43" Type="http://schemas.openxmlformats.org/officeDocument/2006/relationships/oleObject" Target="../embeddings/oleObject23.bin"/><Relationship Id="rId48" Type="http://schemas.openxmlformats.org/officeDocument/2006/relationships/image" Target="../media/image29.wmf"/><Relationship Id="rId56" Type="http://schemas.openxmlformats.org/officeDocument/2006/relationships/oleObject" Target="../embeddings/oleObject31.bin"/><Relationship Id="rId8" Type="http://schemas.openxmlformats.org/officeDocument/2006/relationships/image" Target="../media/image9.emf"/><Relationship Id="rId51" Type="http://schemas.openxmlformats.org/officeDocument/2006/relationships/image" Target="../media/image30.emf"/><Relationship Id="rId3" Type="http://schemas.openxmlformats.org/officeDocument/2006/relationships/oleObject" Target="../embeddings/oleObject3.bin"/><Relationship Id="rId12" Type="http://schemas.openxmlformats.org/officeDocument/2006/relationships/image" Target="../media/image11.wmf"/><Relationship Id="rId17" Type="http://schemas.openxmlformats.org/officeDocument/2006/relationships/oleObject" Target="../embeddings/oleObject10.bin"/><Relationship Id="rId25" Type="http://schemas.openxmlformats.org/officeDocument/2006/relationships/oleObject" Target="../embeddings/oleObject14.bin"/><Relationship Id="rId33" Type="http://schemas.openxmlformats.org/officeDocument/2006/relationships/oleObject" Target="../embeddings/oleObject18.bin"/><Relationship Id="rId38" Type="http://schemas.openxmlformats.org/officeDocument/2006/relationships/image" Target="../media/image24.emf"/><Relationship Id="rId46" Type="http://schemas.openxmlformats.org/officeDocument/2006/relationships/image" Target="../media/image28.wmf"/><Relationship Id="rId59" Type="http://schemas.openxmlformats.org/officeDocument/2006/relationships/image" Target="../media/image3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01"/>
  <sheetViews>
    <sheetView tabSelected="1" zoomScale="85" zoomScaleNormal="85" workbookViewId="0">
      <selection activeCell="E5" sqref="E5"/>
    </sheetView>
  </sheetViews>
  <sheetFormatPr baseColWidth="10" defaultColWidth="11.44140625" defaultRowHeight="13.2" x14ac:dyDescent="0.25"/>
  <cols>
    <col min="1" max="1" width="2.6640625" style="36" customWidth="1"/>
    <col min="2" max="2" width="11.6640625" style="67" customWidth="1"/>
    <col min="3" max="3" width="9.44140625" style="67" customWidth="1"/>
    <col min="4" max="4" width="17.88671875" style="67" customWidth="1"/>
    <col min="5" max="5" width="14.109375" style="68" customWidth="1"/>
    <col min="6" max="6" width="18.6640625" style="67" customWidth="1"/>
    <col min="7" max="7" width="19.5546875" style="67" customWidth="1"/>
    <col min="8" max="8" width="8.33203125" style="67" customWidth="1"/>
    <col min="9" max="9" width="6" style="67" customWidth="1"/>
    <col min="10" max="11" width="12.6640625" style="39" customWidth="1"/>
    <col min="12" max="12" width="12.6640625" style="33" customWidth="1"/>
    <col min="13" max="13" width="12.6640625" style="36" customWidth="1"/>
    <col min="14" max="14" width="12.6640625" style="69" customWidth="1"/>
    <col min="15" max="15" width="12.6640625" style="70" customWidth="1"/>
    <col min="16" max="16" width="15.109375" style="65" customWidth="1"/>
    <col min="17" max="16384" width="11.44140625" style="39"/>
  </cols>
  <sheetData>
    <row r="1" spans="1:22" x14ac:dyDescent="0.25">
      <c r="B1" s="39"/>
      <c r="C1" s="39"/>
      <c r="D1" s="39"/>
      <c r="E1" s="36"/>
      <c r="F1" s="39"/>
      <c r="G1" s="39"/>
      <c r="H1" s="39"/>
      <c r="I1" s="39"/>
    </row>
    <row r="2" spans="1:22" ht="22.95" customHeight="1" x14ac:dyDescent="0.25">
      <c r="B2" s="39"/>
      <c r="C2" s="39"/>
      <c r="D2" s="39"/>
      <c r="E2" s="36"/>
      <c r="F2" s="39"/>
      <c r="G2" s="39"/>
      <c r="H2" s="39"/>
      <c r="I2" s="39"/>
    </row>
    <row r="3" spans="1:22" ht="22.95" customHeight="1" x14ac:dyDescent="0.3">
      <c r="B3" s="39"/>
      <c r="C3" s="185"/>
      <c r="D3" s="39"/>
      <c r="E3" s="36"/>
      <c r="F3" s="39"/>
      <c r="G3" s="39"/>
      <c r="H3" s="39"/>
      <c r="I3" s="39"/>
    </row>
    <row r="4" spans="1:22" ht="87.6" customHeight="1" x14ac:dyDescent="0.3">
      <c r="B4" s="191"/>
      <c r="C4" s="185"/>
      <c r="D4" s="39"/>
      <c r="E4" s="36"/>
      <c r="F4" s="39"/>
      <c r="G4" s="39"/>
      <c r="H4" s="39"/>
      <c r="I4" s="39"/>
    </row>
    <row r="5" spans="1:22" ht="20.399999999999999" customHeight="1" x14ac:dyDescent="0.35">
      <c r="B5" s="4" t="s">
        <v>51</v>
      </c>
      <c r="C5" s="11"/>
      <c r="D5" s="11"/>
      <c r="E5" s="171"/>
      <c r="F5" s="178"/>
      <c r="G5" s="39"/>
      <c r="H5" s="39"/>
      <c r="I5" s="39"/>
    </row>
    <row r="6" spans="1:22" ht="20.399999999999999" customHeight="1" x14ac:dyDescent="0.35">
      <c r="B6" s="4" t="s">
        <v>1</v>
      </c>
      <c r="C6" s="11"/>
      <c r="D6" s="11"/>
      <c r="E6" s="172"/>
      <c r="F6" s="179"/>
      <c r="G6" s="39"/>
      <c r="H6" s="39"/>
      <c r="I6" s="39"/>
    </row>
    <row r="7" spans="1:22" ht="20.399999999999999" customHeight="1" x14ac:dyDescent="0.35">
      <c r="B7" s="4" t="s">
        <v>46</v>
      </c>
      <c r="C7" s="11"/>
      <c r="D7" s="11"/>
      <c r="E7" s="172"/>
      <c r="F7" s="180">
        <f>E7/1</f>
        <v>0</v>
      </c>
      <c r="G7" s="39"/>
      <c r="H7" s="39"/>
      <c r="I7" s="39"/>
    </row>
    <row r="8" spans="1:22" ht="20.399999999999999" customHeight="1" x14ac:dyDescent="0.35">
      <c r="B8" s="147" t="s">
        <v>47</v>
      </c>
      <c r="C8" s="147"/>
      <c r="D8" s="149"/>
      <c r="E8" s="150"/>
      <c r="F8" s="177" t="e">
        <f>'Ingreso constante'!D18</f>
        <v>#DIV/0!</v>
      </c>
      <c r="G8" s="39"/>
      <c r="H8" s="39"/>
      <c r="I8" s="39"/>
    </row>
    <row r="9" spans="1:22" ht="24" customHeight="1" x14ac:dyDescent="0.35">
      <c r="B9" s="148" t="s">
        <v>49</v>
      </c>
      <c r="C9" s="153"/>
      <c r="D9" s="151"/>
      <c r="E9" s="152"/>
      <c r="F9" s="154" t="e">
        <f ca="1">F10-F8</f>
        <v>#DIV/0!</v>
      </c>
      <c r="G9" s="39"/>
      <c r="H9" s="39"/>
      <c r="I9" s="39"/>
    </row>
    <row r="10" spans="1:22" ht="23.4" customHeight="1" x14ac:dyDescent="0.35">
      <c r="B10" s="4" t="s">
        <v>48</v>
      </c>
      <c r="C10" s="11"/>
      <c r="D10" s="11"/>
      <c r="E10" s="12"/>
      <c r="F10" s="155">
        <f ca="1">SUM(M27:M119)</f>
        <v>0</v>
      </c>
      <c r="G10" s="40"/>
      <c r="H10" s="40"/>
      <c r="I10" s="2"/>
      <c r="J10" s="2"/>
      <c r="K10" s="2"/>
      <c r="L10" s="3"/>
      <c r="M10" s="41"/>
      <c r="N10" s="38"/>
      <c r="O10" s="42"/>
      <c r="P10" s="32"/>
      <c r="Q10" s="32"/>
      <c r="R10" s="32"/>
      <c r="S10" s="32"/>
      <c r="T10" s="32"/>
      <c r="U10" s="32"/>
      <c r="V10" s="32"/>
    </row>
    <row r="11" spans="1:22" ht="13.2" customHeight="1" x14ac:dyDescent="0.25">
      <c r="B11" s="39"/>
      <c r="C11" s="39"/>
      <c r="D11" s="39"/>
      <c r="E11" s="39"/>
      <c r="F11" s="39"/>
      <c r="G11" s="39"/>
      <c r="H11" s="39"/>
      <c r="I11" s="39"/>
      <c r="K11" s="41"/>
      <c r="L11" s="38"/>
      <c r="M11" s="42"/>
      <c r="N11" s="32"/>
      <c r="O11" s="32"/>
      <c r="P11" s="32"/>
      <c r="Q11" s="32"/>
      <c r="R11" s="32"/>
      <c r="S11" s="32"/>
      <c r="T11" s="32"/>
    </row>
    <row r="12" spans="1:22" ht="13.2" customHeight="1" x14ac:dyDescent="0.3">
      <c r="B12" s="156" t="s">
        <v>13</v>
      </c>
      <c r="C12" s="156" t="s">
        <v>12</v>
      </c>
      <c r="D12" s="221" t="s">
        <v>6</v>
      </c>
      <c r="E12" s="150" t="s">
        <v>14</v>
      </c>
      <c r="F12" s="223" t="s">
        <v>7</v>
      </c>
      <c r="G12" s="46" t="s">
        <v>8</v>
      </c>
      <c r="H12" s="39"/>
      <c r="I12" s="39"/>
      <c r="K12" s="41"/>
      <c r="L12" s="38"/>
      <c r="M12" s="42"/>
      <c r="N12" s="32"/>
      <c r="O12" s="32"/>
      <c r="P12" s="32"/>
      <c r="Q12" s="32"/>
      <c r="R12" s="32"/>
      <c r="S12" s="32"/>
      <c r="T12" s="32"/>
    </row>
    <row r="13" spans="1:22" ht="13.95" customHeight="1" x14ac:dyDescent="0.3">
      <c r="B13" s="47"/>
      <c r="C13" s="47" t="s">
        <v>9</v>
      </c>
      <c r="D13" s="222" t="s">
        <v>52</v>
      </c>
      <c r="E13" s="48" t="s">
        <v>18</v>
      </c>
      <c r="F13" s="224" t="s">
        <v>10</v>
      </c>
      <c r="G13" s="49" t="s">
        <v>11</v>
      </c>
      <c r="H13" s="39"/>
      <c r="I13" s="39"/>
      <c r="M13" s="42"/>
      <c r="N13" s="32"/>
      <c r="O13" s="32"/>
      <c r="P13" s="32"/>
      <c r="Q13" s="32"/>
      <c r="R13" s="32"/>
      <c r="S13" s="32"/>
      <c r="T13" s="32"/>
    </row>
    <row r="14" spans="1:22" ht="14.4" customHeight="1" x14ac:dyDescent="0.3">
      <c r="B14" s="50"/>
      <c r="C14" s="50"/>
      <c r="D14" s="228" t="s">
        <v>53</v>
      </c>
      <c r="E14" s="20"/>
      <c r="F14" s="225" t="s">
        <v>15</v>
      </c>
      <c r="G14" s="51" t="s">
        <v>16</v>
      </c>
      <c r="H14" s="39"/>
      <c r="I14" s="39"/>
      <c r="M14" s="42"/>
      <c r="N14" s="32"/>
      <c r="O14" s="32"/>
      <c r="P14" s="32"/>
      <c r="Q14" s="32"/>
      <c r="R14" s="32"/>
      <c r="S14" s="32"/>
      <c r="T14" s="32"/>
    </row>
    <row r="15" spans="1:22" ht="15" customHeight="1" x14ac:dyDescent="0.3">
      <c r="A15" s="36">
        <v>1</v>
      </c>
      <c r="B15" s="9">
        <f>E5</f>
        <v>0</v>
      </c>
      <c r="C15" s="9"/>
      <c r="D15" s="53"/>
      <c r="E15" s="54"/>
      <c r="F15" s="53"/>
      <c r="G15" s="55"/>
      <c r="H15" s="39"/>
      <c r="I15" s="39"/>
      <c r="M15" s="42"/>
      <c r="N15" s="32"/>
      <c r="O15" s="32"/>
      <c r="P15" s="32"/>
      <c r="Q15" s="32"/>
      <c r="R15" s="32"/>
      <c r="S15" s="32"/>
      <c r="T15" s="32"/>
    </row>
    <row r="16" spans="1:22" ht="15" customHeight="1" x14ac:dyDescent="0.3">
      <c r="A16" s="36">
        <f t="shared" ref="A16:A47" si="0">A15+1</f>
        <v>2</v>
      </c>
      <c r="B16" s="5"/>
      <c r="C16" s="9">
        <f t="shared" ref="C16:C21" si="1">B16-B15</f>
        <v>0</v>
      </c>
      <c r="D16" s="6"/>
      <c r="E16" s="8">
        <v>1</v>
      </c>
      <c r="F16" s="56">
        <f t="shared" ref="F16:F47" si="2">IF(D16&gt;0,((1-E16)*F15)+(E16*D16),0)</f>
        <v>0</v>
      </c>
      <c r="G16" s="53">
        <f t="shared" ref="G16:G48" si="3">F16*$E$6</f>
        <v>0</v>
      </c>
      <c r="H16" s="44"/>
      <c r="I16" s="39"/>
      <c r="K16" s="41"/>
      <c r="L16" s="38"/>
      <c r="M16" s="42"/>
      <c r="N16" s="32"/>
      <c r="O16" s="32"/>
      <c r="P16" s="32"/>
      <c r="Q16" s="32"/>
      <c r="R16" s="32"/>
      <c r="S16" s="32"/>
      <c r="T16" s="32"/>
    </row>
    <row r="17" spans="1:22" ht="15" customHeight="1" x14ac:dyDescent="0.3">
      <c r="A17" s="36">
        <f t="shared" si="0"/>
        <v>3</v>
      </c>
      <c r="B17" s="5"/>
      <c r="C17" s="9">
        <f t="shared" si="1"/>
        <v>0</v>
      </c>
      <c r="D17" s="6"/>
      <c r="E17" s="7"/>
      <c r="F17" s="56">
        <f t="shared" si="2"/>
        <v>0</v>
      </c>
      <c r="G17" s="53">
        <f t="shared" si="3"/>
        <v>0</v>
      </c>
      <c r="H17" s="44"/>
      <c r="I17" s="39"/>
      <c r="K17" s="41"/>
      <c r="L17" s="38"/>
      <c r="M17" s="42"/>
      <c r="N17" s="32"/>
      <c r="O17" s="32"/>
      <c r="P17" s="32"/>
      <c r="Q17" s="32"/>
      <c r="R17" s="32"/>
      <c r="S17" s="32"/>
      <c r="T17" s="32"/>
    </row>
    <row r="18" spans="1:22" ht="15" customHeight="1" x14ac:dyDescent="0.3">
      <c r="A18" s="36">
        <f t="shared" si="0"/>
        <v>4</v>
      </c>
      <c r="B18" s="5"/>
      <c r="C18" s="9">
        <f t="shared" si="1"/>
        <v>0</v>
      </c>
      <c r="D18" s="6"/>
      <c r="E18" s="176"/>
      <c r="F18" s="56">
        <f t="shared" si="2"/>
        <v>0</v>
      </c>
      <c r="G18" s="53">
        <f t="shared" si="3"/>
        <v>0</v>
      </c>
      <c r="H18" s="44"/>
      <c r="I18" s="39"/>
      <c r="K18" s="41"/>
      <c r="L18" s="38"/>
      <c r="M18" s="42"/>
      <c r="N18" s="32"/>
      <c r="O18" s="32"/>
      <c r="P18" s="32"/>
      <c r="Q18" s="32"/>
      <c r="R18" s="32"/>
      <c r="S18" s="32"/>
      <c r="T18" s="32"/>
    </row>
    <row r="19" spans="1:22" ht="15" customHeight="1" x14ac:dyDescent="0.3">
      <c r="A19" s="36">
        <f t="shared" si="0"/>
        <v>5</v>
      </c>
      <c r="B19" s="5"/>
      <c r="C19" s="9">
        <f t="shared" si="1"/>
        <v>0</v>
      </c>
      <c r="D19" s="6"/>
      <c r="E19" s="7"/>
      <c r="F19" s="56">
        <f t="shared" si="2"/>
        <v>0</v>
      </c>
      <c r="G19" s="53">
        <f t="shared" si="3"/>
        <v>0</v>
      </c>
      <c r="H19" s="44"/>
      <c r="I19" s="39"/>
      <c r="K19" s="41"/>
      <c r="L19" s="38"/>
      <c r="M19" s="42"/>
      <c r="N19" s="32"/>
      <c r="O19" s="32"/>
      <c r="P19" s="32"/>
      <c r="Q19" s="32"/>
      <c r="R19" s="32"/>
      <c r="S19" s="32"/>
      <c r="T19" s="32"/>
    </row>
    <row r="20" spans="1:22" ht="15" customHeight="1" x14ac:dyDescent="0.3">
      <c r="A20" s="36">
        <f t="shared" si="0"/>
        <v>6</v>
      </c>
      <c r="B20" s="5"/>
      <c r="C20" s="9">
        <f t="shared" si="1"/>
        <v>0</v>
      </c>
      <c r="D20" s="6"/>
      <c r="E20" s="7"/>
      <c r="F20" s="56">
        <f t="shared" si="2"/>
        <v>0</v>
      </c>
      <c r="G20" s="53">
        <f t="shared" si="3"/>
        <v>0</v>
      </c>
      <c r="H20" s="44"/>
      <c r="I20" s="39"/>
      <c r="K20" s="41"/>
      <c r="L20" s="38"/>
      <c r="M20" s="42"/>
      <c r="N20" s="32"/>
      <c r="O20" s="32"/>
      <c r="P20" s="32"/>
      <c r="Q20" s="32"/>
      <c r="R20" s="32"/>
      <c r="S20" s="32"/>
      <c r="T20" s="32"/>
    </row>
    <row r="21" spans="1:22" ht="15" customHeight="1" x14ac:dyDescent="0.35">
      <c r="A21" s="36">
        <f t="shared" si="0"/>
        <v>7</v>
      </c>
      <c r="B21" s="5"/>
      <c r="C21" s="9">
        <f t="shared" si="1"/>
        <v>0</v>
      </c>
      <c r="D21" s="6"/>
      <c r="E21" s="7"/>
      <c r="F21" s="56">
        <f t="shared" si="2"/>
        <v>0</v>
      </c>
      <c r="G21" s="53">
        <f t="shared" si="3"/>
        <v>0</v>
      </c>
      <c r="H21" s="45"/>
      <c r="I21" s="43"/>
      <c r="J21" s="43"/>
      <c r="K21" s="41"/>
      <c r="L21" s="38"/>
      <c r="M21" s="42"/>
      <c r="N21" s="32"/>
      <c r="O21" s="32"/>
      <c r="P21" s="32"/>
      <c r="Q21" s="32"/>
      <c r="R21" s="32"/>
      <c r="S21" s="32"/>
      <c r="T21" s="32"/>
    </row>
    <row r="22" spans="1:22" ht="15" customHeight="1" x14ac:dyDescent="0.3">
      <c r="A22" s="36">
        <f t="shared" si="0"/>
        <v>8</v>
      </c>
      <c r="B22" s="5"/>
      <c r="C22" s="9">
        <f t="shared" ref="C22:C47" si="4">B22-B21</f>
        <v>0</v>
      </c>
      <c r="D22" s="6"/>
      <c r="E22" s="7"/>
      <c r="F22" s="56">
        <f t="shared" si="2"/>
        <v>0</v>
      </c>
      <c r="G22" s="53">
        <f t="shared" si="3"/>
        <v>0</v>
      </c>
      <c r="H22" s="13"/>
      <c r="I22" s="39"/>
      <c r="P22" s="32"/>
      <c r="Q22" s="32"/>
      <c r="R22" s="32"/>
      <c r="S22" s="32"/>
      <c r="T22" s="32"/>
      <c r="U22" s="32"/>
      <c r="V22" s="32"/>
    </row>
    <row r="23" spans="1:22" ht="15" customHeight="1" x14ac:dyDescent="0.3">
      <c r="A23" s="36">
        <f t="shared" si="0"/>
        <v>9</v>
      </c>
      <c r="B23" s="5"/>
      <c r="C23" s="9">
        <f t="shared" si="4"/>
        <v>0</v>
      </c>
      <c r="D23" s="6"/>
      <c r="E23" s="7"/>
      <c r="F23" s="56">
        <f t="shared" si="2"/>
        <v>0</v>
      </c>
      <c r="G23" s="53">
        <f t="shared" si="3"/>
        <v>0</v>
      </c>
      <c r="H23" s="17"/>
      <c r="I23" s="39"/>
      <c r="P23" s="32"/>
      <c r="Q23" s="32"/>
      <c r="R23" s="32"/>
      <c r="S23" s="32"/>
      <c r="T23" s="32"/>
      <c r="U23" s="32"/>
      <c r="V23" s="32"/>
    </row>
    <row r="24" spans="1:22" ht="15" customHeight="1" x14ac:dyDescent="0.3">
      <c r="A24" s="36">
        <f t="shared" si="0"/>
        <v>10</v>
      </c>
      <c r="B24" s="5"/>
      <c r="C24" s="9">
        <f t="shared" si="4"/>
        <v>0</v>
      </c>
      <c r="D24" s="6"/>
      <c r="E24" s="7"/>
      <c r="F24" s="56">
        <f t="shared" si="2"/>
        <v>0</v>
      </c>
      <c r="G24" s="53">
        <f t="shared" si="3"/>
        <v>0</v>
      </c>
      <c r="H24" s="17"/>
      <c r="I24" s="14" t="s">
        <v>5</v>
      </c>
      <c r="J24" s="226" t="s">
        <v>6</v>
      </c>
      <c r="K24" s="227" t="s">
        <v>7</v>
      </c>
      <c r="L24" s="15" t="s">
        <v>54</v>
      </c>
      <c r="M24" s="16" t="s">
        <v>4</v>
      </c>
      <c r="N24" s="15" t="s">
        <v>2</v>
      </c>
      <c r="O24" s="174" t="s">
        <v>3</v>
      </c>
      <c r="P24" s="173"/>
      <c r="Q24" s="32"/>
      <c r="R24" s="32"/>
      <c r="S24" s="32"/>
      <c r="T24" s="32"/>
      <c r="U24" s="32"/>
    </row>
    <row r="25" spans="1:22" ht="15" customHeight="1" x14ac:dyDescent="0.3">
      <c r="A25" s="36">
        <f t="shared" si="0"/>
        <v>11</v>
      </c>
      <c r="B25" s="5"/>
      <c r="C25" s="9">
        <f t="shared" si="4"/>
        <v>0</v>
      </c>
      <c r="D25" s="6"/>
      <c r="E25" s="7"/>
      <c r="F25" s="56">
        <f t="shared" si="2"/>
        <v>0</v>
      </c>
      <c r="G25" s="53">
        <f t="shared" si="3"/>
        <v>0</v>
      </c>
      <c r="H25" s="26"/>
      <c r="I25" s="18"/>
      <c r="J25" s="18"/>
      <c r="K25" s="18"/>
      <c r="L25" s="19" t="s">
        <v>50</v>
      </c>
      <c r="M25" s="20" t="s">
        <v>17</v>
      </c>
      <c r="N25" s="21"/>
      <c r="O25" s="175"/>
      <c r="P25" s="220"/>
      <c r="Q25" s="32"/>
      <c r="R25" s="32"/>
      <c r="S25" s="32"/>
      <c r="T25" s="32"/>
      <c r="U25" s="32"/>
    </row>
    <row r="26" spans="1:22" ht="15" customHeight="1" x14ac:dyDescent="0.3">
      <c r="A26" s="36">
        <f t="shared" si="0"/>
        <v>12</v>
      </c>
      <c r="B26" s="5"/>
      <c r="C26" s="9">
        <f t="shared" si="4"/>
        <v>0</v>
      </c>
      <c r="D26" s="6"/>
      <c r="E26" s="7"/>
      <c r="F26" s="56">
        <f t="shared" si="2"/>
        <v>0</v>
      </c>
      <c r="G26" s="53">
        <f t="shared" si="3"/>
        <v>0</v>
      </c>
      <c r="H26" s="29"/>
      <c r="I26" s="22"/>
      <c r="J26" s="22"/>
      <c r="K26" s="22"/>
      <c r="L26" s="22"/>
      <c r="M26" s="23"/>
      <c r="N26" s="24"/>
      <c r="O26" s="219">
        <f ca="1">F10*(1+$F$7)</f>
        <v>0</v>
      </c>
      <c r="P26" s="218"/>
      <c r="Q26" s="32"/>
      <c r="R26" s="32"/>
      <c r="S26" s="32"/>
      <c r="T26" s="32"/>
      <c r="U26" s="32"/>
    </row>
    <row r="27" spans="1:22" ht="15" customHeight="1" x14ac:dyDescent="0.3">
      <c r="A27" s="36">
        <f t="shared" si="0"/>
        <v>13</v>
      </c>
      <c r="B27" s="5"/>
      <c r="C27" s="9">
        <f t="shared" si="4"/>
        <v>0</v>
      </c>
      <c r="D27" s="6"/>
      <c r="E27" s="7"/>
      <c r="F27" s="56">
        <f t="shared" si="2"/>
        <v>0</v>
      </c>
      <c r="G27" s="53">
        <f t="shared" si="3"/>
        <v>0</v>
      </c>
      <c r="H27" s="29"/>
      <c r="I27" s="22">
        <f>B15</f>
        <v>0</v>
      </c>
      <c r="J27" s="25">
        <f t="shared" ref="J27:J58" ca="1" si="5">LOOKUP((MATCH(I27,$B$15:$B$142,1)),$A$15:$A$142,$D$16:$D$142)</f>
        <v>0</v>
      </c>
      <c r="K27" s="30">
        <f t="shared" ref="K27:K58" ca="1" si="6">LOOKUP((MATCH(I27,$B$15:$B$142,1)),$A$15:$A$142,$F$16:$F$142)</f>
        <v>0</v>
      </c>
      <c r="L27" s="25">
        <f t="shared" ref="L27:L58" ca="1" si="7">LOOKUP((MATCH(I27,$B$15:$B$142,1)),$A$15:$A$142,$G$16:$G$142)</f>
        <v>0</v>
      </c>
      <c r="M27" s="27">
        <f ca="1">L27/(1+F7)</f>
        <v>0</v>
      </c>
      <c r="N27" s="28">
        <f ca="1">$O$26-L27</f>
        <v>0</v>
      </c>
      <c r="O27" s="25">
        <f t="shared" ref="O27:O58" ca="1" si="8">N27*(1+$F$7)</f>
        <v>0</v>
      </c>
      <c r="P27" s="52"/>
      <c r="Q27" s="32"/>
      <c r="R27" s="32"/>
      <c r="S27" s="32"/>
      <c r="T27" s="32"/>
      <c r="U27" s="32"/>
    </row>
    <row r="28" spans="1:22" ht="15" customHeight="1" x14ac:dyDescent="0.3">
      <c r="A28" s="36">
        <f t="shared" si="0"/>
        <v>14</v>
      </c>
      <c r="B28" s="5"/>
      <c r="C28" s="9">
        <f t="shared" si="4"/>
        <v>0</v>
      </c>
      <c r="D28" s="6"/>
      <c r="E28" s="7"/>
      <c r="F28" s="56">
        <f t="shared" si="2"/>
        <v>0</v>
      </c>
      <c r="G28" s="53">
        <f t="shared" si="3"/>
        <v>0</v>
      </c>
      <c r="H28" s="29"/>
      <c r="I28" s="22">
        <f>I27+1</f>
        <v>1</v>
      </c>
      <c r="J28" s="25">
        <f t="shared" ca="1" si="5"/>
        <v>0</v>
      </c>
      <c r="K28" s="30">
        <f t="shared" ca="1" si="6"/>
        <v>0</v>
      </c>
      <c r="L28" s="25">
        <f t="shared" ca="1" si="7"/>
        <v>0</v>
      </c>
      <c r="M28" s="27">
        <f t="shared" ref="M28:M59" ca="1" si="9">L28/POWER((1+$F$7),(I28-$I$27+1))</f>
        <v>0</v>
      </c>
      <c r="N28" s="28">
        <f t="shared" ref="N28:N59" ca="1" si="10">O27-L28</f>
        <v>0</v>
      </c>
      <c r="O28" s="25">
        <f t="shared" ca="1" si="8"/>
        <v>0</v>
      </c>
      <c r="P28" s="52"/>
      <c r="Q28" s="32"/>
      <c r="R28" s="32"/>
      <c r="S28" s="32"/>
      <c r="T28" s="32"/>
      <c r="U28" s="32"/>
    </row>
    <row r="29" spans="1:22" ht="15" customHeight="1" x14ac:dyDescent="0.3">
      <c r="A29" s="36">
        <f t="shared" si="0"/>
        <v>15</v>
      </c>
      <c r="B29" s="5"/>
      <c r="C29" s="9">
        <f t="shared" si="4"/>
        <v>0</v>
      </c>
      <c r="D29" s="6"/>
      <c r="E29" s="7"/>
      <c r="F29" s="56">
        <f t="shared" si="2"/>
        <v>0</v>
      </c>
      <c r="G29" s="53">
        <f t="shared" si="3"/>
        <v>0</v>
      </c>
      <c r="H29" s="29"/>
      <c r="I29" s="22">
        <f>I28+1</f>
        <v>2</v>
      </c>
      <c r="J29" s="25">
        <f t="shared" ca="1" si="5"/>
        <v>0</v>
      </c>
      <c r="K29" s="30">
        <f t="shared" ca="1" si="6"/>
        <v>0</v>
      </c>
      <c r="L29" s="25">
        <f t="shared" ca="1" si="7"/>
        <v>0</v>
      </c>
      <c r="M29" s="27">
        <f t="shared" ca="1" si="9"/>
        <v>0</v>
      </c>
      <c r="N29" s="28">
        <f t="shared" ca="1" si="10"/>
        <v>0</v>
      </c>
      <c r="O29" s="25">
        <f t="shared" ca="1" si="8"/>
        <v>0</v>
      </c>
      <c r="P29" s="52"/>
      <c r="Q29" s="32"/>
      <c r="R29" s="32"/>
      <c r="S29" s="32"/>
      <c r="T29" s="32"/>
      <c r="U29" s="32"/>
    </row>
    <row r="30" spans="1:22" ht="15" customHeight="1" x14ac:dyDescent="0.3">
      <c r="A30" s="36">
        <f t="shared" si="0"/>
        <v>16</v>
      </c>
      <c r="B30" s="5"/>
      <c r="C30" s="9">
        <f t="shared" si="4"/>
        <v>0</v>
      </c>
      <c r="D30" s="6"/>
      <c r="E30" s="7"/>
      <c r="F30" s="56">
        <f t="shared" si="2"/>
        <v>0</v>
      </c>
      <c r="G30" s="53">
        <f t="shared" si="3"/>
        <v>0</v>
      </c>
      <c r="H30" s="29"/>
      <c r="I30" s="22">
        <f t="shared" ref="I30:I36" si="11">I29+1</f>
        <v>3</v>
      </c>
      <c r="J30" s="25">
        <f t="shared" ca="1" si="5"/>
        <v>0</v>
      </c>
      <c r="K30" s="30">
        <f t="shared" ca="1" si="6"/>
        <v>0</v>
      </c>
      <c r="L30" s="25">
        <f t="shared" ca="1" si="7"/>
        <v>0</v>
      </c>
      <c r="M30" s="27">
        <f t="shared" ca="1" si="9"/>
        <v>0</v>
      </c>
      <c r="N30" s="28">
        <f t="shared" ca="1" si="10"/>
        <v>0</v>
      </c>
      <c r="O30" s="25">
        <f t="shared" ca="1" si="8"/>
        <v>0</v>
      </c>
      <c r="P30" s="57"/>
      <c r="Q30" s="32"/>
      <c r="R30" s="32"/>
      <c r="S30" s="32"/>
      <c r="T30" s="32"/>
      <c r="U30" s="32"/>
    </row>
    <row r="31" spans="1:22" ht="15" customHeight="1" x14ac:dyDescent="0.3">
      <c r="A31" s="36">
        <f t="shared" si="0"/>
        <v>17</v>
      </c>
      <c r="B31" s="5"/>
      <c r="C31" s="9">
        <f t="shared" si="4"/>
        <v>0</v>
      </c>
      <c r="D31" s="6"/>
      <c r="E31" s="7"/>
      <c r="F31" s="56">
        <f t="shared" si="2"/>
        <v>0</v>
      </c>
      <c r="G31" s="53">
        <f t="shared" si="3"/>
        <v>0</v>
      </c>
      <c r="H31" s="29"/>
      <c r="I31" s="22">
        <f t="shared" si="11"/>
        <v>4</v>
      </c>
      <c r="J31" s="25">
        <f t="shared" ca="1" si="5"/>
        <v>0</v>
      </c>
      <c r="K31" s="30">
        <f t="shared" ca="1" si="6"/>
        <v>0</v>
      </c>
      <c r="L31" s="25">
        <f t="shared" ca="1" si="7"/>
        <v>0</v>
      </c>
      <c r="M31" s="27">
        <f t="shared" ca="1" si="9"/>
        <v>0</v>
      </c>
      <c r="N31" s="28">
        <f t="shared" ca="1" si="10"/>
        <v>0</v>
      </c>
      <c r="O31" s="25">
        <f t="shared" ca="1" si="8"/>
        <v>0</v>
      </c>
      <c r="P31" s="52"/>
      <c r="Q31" s="32"/>
      <c r="R31" s="32"/>
      <c r="S31" s="32"/>
      <c r="T31" s="32"/>
      <c r="U31" s="32"/>
    </row>
    <row r="32" spans="1:22" ht="15" customHeight="1" x14ac:dyDescent="0.3">
      <c r="A32" s="36">
        <f t="shared" si="0"/>
        <v>18</v>
      </c>
      <c r="B32" s="5"/>
      <c r="C32" s="9">
        <f t="shared" si="4"/>
        <v>0</v>
      </c>
      <c r="D32" s="6"/>
      <c r="E32" s="7"/>
      <c r="F32" s="56">
        <f t="shared" si="2"/>
        <v>0</v>
      </c>
      <c r="G32" s="53">
        <f t="shared" si="3"/>
        <v>0</v>
      </c>
      <c r="H32" s="29"/>
      <c r="I32" s="22">
        <f t="shared" si="11"/>
        <v>5</v>
      </c>
      <c r="J32" s="25">
        <f t="shared" ca="1" si="5"/>
        <v>0</v>
      </c>
      <c r="K32" s="30">
        <f t="shared" ca="1" si="6"/>
        <v>0</v>
      </c>
      <c r="L32" s="25">
        <f t="shared" ca="1" si="7"/>
        <v>0</v>
      </c>
      <c r="M32" s="27">
        <f t="shared" ca="1" si="9"/>
        <v>0</v>
      </c>
      <c r="N32" s="28">
        <f t="shared" ca="1" si="10"/>
        <v>0</v>
      </c>
      <c r="O32" s="25">
        <f t="shared" ca="1" si="8"/>
        <v>0</v>
      </c>
      <c r="P32" s="52"/>
      <c r="Q32" s="32"/>
      <c r="R32" s="32"/>
      <c r="S32" s="32"/>
      <c r="T32" s="32"/>
      <c r="U32" s="32"/>
    </row>
    <row r="33" spans="1:21" ht="15" customHeight="1" x14ac:dyDescent="0.3">
      <c r="A33" s="36">
        <f t="shared" si="0"/>
        <v>19</v>
      </c>
      <c r="B33" s="5"/>
      <c r="C33" s="9">
        <f t="shared" si="4"/>
        <v>0</v>
      </c>
      <c r="D33" s="6"/>
      <c r="E33" s="7"/>
      <c r="F33" s="56">
        <f t="shared" si="2"/>
        <v>0</v>
      </c>
      <c r="G33" s="53">
        <f t="shared" si="3"/>
        <v>0</v>
      </c>
      <c r="H33" s="29"/>
      <c r="I33" s="22">
        <f t="shared" si="11"/>
        <v>6</v>
      </c>
      <c r="J33" s="25">
        <f t="shared" ca="1" si="5"/>
        <v>0</v>
      </c>
      <c r="K33" s="30">
        <f t="shared" ca="1" si="6"/>
        <v>0</v>
      </c>
      <c r="L33" s="25">
        <f t="shared" ca="1" si="7"/>
        <v>0</v>
      </c>
      <c r="M33" s="27">
        <f t="shared" ca="1" si="9"/>
        <v>0</v>
      </c>
      <c r="N33" s="28">
        <f t="shared" ca="1" si="10"/>
        <v>0</v>
      </c>
      <c r="O33" s="25">
        <f t="shared" ca="1" si="8"/>
        <v>0</v>
      </c>
      <c r="P33" s="52"/>
      <c r="Q33" s="32"/>
      <c r="R33" s="32"/>
      <c r="S33" s="32"/>
      <c r="T33" s="32"/>
      <c r="U33" s="32"/>
    </row>
    <row r="34" spans="1:21" ht="15" customHeight="1" x14ac:dyDescent="0.3">
      <c r="A34" s="36">
        <f t="shared" si="0"/>
        <v>20</v>
      </c>
      <c r="B34" s="5"/>
      <c r="C34" s="9">
        <f t="shared" si="4"/>
        <v>0</v>
      </c>
      <c r="D34" s="6"/>
      <c r="E34" s="7"/>
      <c r="F34" s="56">
        <f t="shared" si="2"/>
        <v>0</v>
      </c>
      <c r="G34" s="53">
        <f t="shared" si="3"/>
        <v>0</v>
      </c>
      <c r="H34" s="29"/>
      <c r="I34" s="22">
        <f t="shared" si="11"/>
        <v>7</v>
      </c>
      <c r="J34" s="25">
        <f t="shared" ca="1" si="5"/>
        <v>0</v>
      </c>
      <c r="K34" s="30">
        <f t="shared" ca="1" si="6"/>
        <v>0</v>
      </c>
      <c r="L34" s="25">
        <f t="shared" ca="1" si="7"/>
        <v>0</v>
      </c>
      <c r="M34" s="27">
        <f t="shared" ca="1" si="9"/>
        <v>0</v>
      </c>
      <c r="N34" s="28">
        <f t="shared" ca="1" si="10"/>
        <v>0</v>
      </c>
      <c r="O34" s="25">
        <f t="shared" ca="1" si="8"/>
        <v>0</v>
      </c>
      <c r="P34" s="52"/>
      <c r="Q34" s="32"/>
      <c r="R34" s="32"/>
      <c r="S34" s="32"/>
      <c r="T34" s="32"/>
      <c r="U34" s="32"/>
    </row>
    <row r="35" spans="1:21" ht="15" customHeight="1" x14ac:dyDescent="0.3">
      <c r="A35" s="36">
        <f t="shared" si="0"/>
        <v>21</v>
      </c>
      <c r="B35" s="5"/>
      <c r="C35" s="9">
        <f t="shared" si="4"/>
        <v>0</v>
      </c>
      <c r="D35" s="6"/>
      <c r="E35" s="7"/>
      <c r="F35" s="56">
        <f t="shared" si="2"/>
        <v>0</v>
      </c>
      <c r="G35" s="53">
        <f t="shared" si="3"/>
        <v>0</v>
      </c>
      <c r="H35" s="29"/>
      <c r="I35" s="22">
        <f t="shared" si="11"/>
        <v>8</v>
      </c>
      <c r="J35" s="25">
        <f t="shared" ca="1" si="5"/>
        <v>0</v>
      </c>
      <c r="K35" s="30">
        <f t="shared" ca="1" si="6"/>
        <v>0</v>
      </c>
      <c r="L35" s="25">
        <f t="shared" ca="1" si="7"/>
        <v>0</v>
      </c>
      <c r="M35" s="27">
        <f t="shared" ca="1" si="9"/>
        <v>0</v>
      </c>
      <c r="N35" s="28">
        <f t="shared" ca="1" si="10"/>
        <v>0</v>
      </c>
      <c r="O35" s="25">
        <f t="shared" ca="1" si="8"/>
        <v>0</v>
      </c>
      <c r="P35" s="52"/>
      <c r="Q35" s="32"/>
      <c r="R35" s="32"/>
      <c r="S35" s="32"/>
      <c r="T35" s="32"/>
      <c r="U35" s="32"/>
    </row>
    <row r="36" spans="1:21" ht="15" customHeight="1" x14ac:dyDescent="0.3">
      <c r="A36" s="36">
        <f t="shared" si="0"/>
        <v>22</v>
      </c>
      <c r="B36" s="5"/>
      <c r="C36" s="9">
        <f t="shared" si="4"/>
        <v>0</v>
      </c>
      <c r="D36" s="6"/>
      <c r="E36" s="7"/>
      <c r="F36" s="56">
        <f t="shared" si="2"/>
        <v>0</v>
      </c>
      <c r="G36" s="53">
        <f t="shared" si="3"/>
        <v>0</v>
      </c>
      <c r="H36" s="29"/>
      <c r="I36" s="22">
        <f t="shared" si="11"/>
        <v>9</v>
      </c>
      <c r="J36" s="25">
        <f t="shared" ca="1" si="5"/>
        <v>0</v>
      </c>
      <c r="K36" s="30">
        <f t="shared" ca="1" si="6"/>
        <v>0</v>
      </c>
      <c r="L36" s="25">
        <f t="shared" ca="1" si="7"/>
        <v>0</v>
      </c>
      <c r="M36" s="27">
        <f t="shared" ca="1" si="9"/>
        <v>0</v>
      </c>
      <c r="N36" s="28">
        <f t="shared" ca="1" si="10"/>
        <v>0</v>
      </c>
      <c r="O36" s="25">
        <f t="shared" ca="1" si="8"/>
        <v>0</v>
      </c>
      <c r="P36" s="52"/>
      <c r="Q36" s="32"/>
      <c r="R36" s="32"/>
      <c r="S36" s="32"/>
      <c r="T36" s="32"/>
      <c r="U36" s="32"/>
    </row>
    <row r="37" spans="1:21" ht="15" customHeight="1" x14ac:dyDescent="0.3">
      <c r="A37" s="36">
        <f t="shared" si="0"/>
        <v>23</v>
      </c>
      <c r="B37" s="5"/>
      <c r="C37" s="9">
        <f t="shared" si="4"/>
        <v>0</v>
      </c>
      <c r="D37" s="6"/>
      <c r="E37" s="7"/>
      <c r="F37" s="56">
        <f t="shared" si="2"/>
        <v>0</v>
      </c>
      <c r="G37" s="53">
        <f t="shared" si="3"/>
        <v>0</v>
      </c>
      <c r="H37" s="29"/>
      <c r="I37" s="22">
        <f>I36+1</f>
        <v>10</v>
      </c>
      <c r="J37" s="25">
        <f t="shared" ca="1" si="5"/>
        <v>0</v>
      </c>
      <c r="K37" s="30">
        <f t="shared" ca="1" si="6"/>
        <v>0</v>
      </c>
      <c r="L37" s="25">
        <f t="shared" ca="1" si="7"/>
        <v>0</v>
      </c>
      <c r="M37" s="27">
        <f t="shared" ca="1" si="9"/>
        <v>0</v>
      </c>
      <c r="N37" s="28">
        <f t="shared" ca="1" si="10"/>
        <v>0</v>
      </c>
      <c r="O37" s="25">
        <f t="shared" ca="1" si="8"/>
        <v>0</v>
      </c>
      <c r="P37" s="52"/>
      <c r="Q37" s="32"/>
      <c r="R37" s="32"/>
      <c r="S37" s="32"/>
      <c r="T37" s="32"/>
      <c r="U37" s="32"/>
    </row>
    <row r="38" spans="1:21" ht="15" customHeight="1" x14ac:dyDescent="0.3">
      <c r="A38" s="36">
        <f t="shared" si="0"/>
        <v>24</v>
      </c>
      <c r="B38" s="5"/>
      <c r="C38" s="9">
        <f t="shared" si="4"/>
        <v>0</v>
      </c>
      <c r="D38" s="6"/>
      <c r="E38" s="7"/>
      <c r="F38" s="56">
        <f t="shared" si="2"/>
        <v>0</v>
      </c>
      <c r="G38" s="53">
        <f t="shared" si="3"/>
        <v>0</v>
      </c>
      <c r="H38" s="29"/>
      <c r="I38" s="22">
        <f t="shared" ref="I38:I57" si="12">I37+1</f>
        <v>11</v>
      </c>
      <c r="J38" s="25">
        <f t="shared" ca="1" si="5"/>
        <v>0</v>
      </c>
      <c r="K38" s="30">
        <f t="shared" ca="1" si="6"/>
        <v>0</v>
      </c>
      <c r="L38" s="25">
        <f t="shared" ca="1" si="7"/>
        <v>0</v>
      </c>
      <c r="M38" s="27">
        <f t="shared" ca="1" si="9"/>
        <v>0</v>
      </c>
      <c r="N38" s="28">
        <f t="shared" ca="1" si="10"/>
        <v>0</v>
      </c>
      <c r="O38" s="25">
        <f t="shared" ca="1" si="8"/>
        <v>0</v>
      </c>
      <c r="P38" s="52"/>
      <c r="Q38" s="32"/>
      <c r="R38" s="32"/>
      <c r="S38" s="32"/>
      <c r="T38" s="32"/>
      <c r="U38" s="32"/>
    </row>
    <row r="39" spans="1:21" ht="15" customHeight="1" x14ac:dyDescent="0.3">
      <c r="A39" s="36">
        <f t="shared" si="0"/>
        <v>25</v>
      </c>
      <c r="B39" s="5"/>
      <c r="C39" s="9">
        <f t="shared" si="4"/>
        <v>0</v>
      </c>
      <c r="D39" s="6"/>
      <c r="E39" s="7"/>
      <c r="F39" s="56">
        <f t="shared" si="2"/>
        <v>0</v>
      </c>
      <c r="G39" s="53">
        <f t="shared" si="3"/>
        <v>0</v>
      </c>
      <c r="H39" s="29"/>
      <c r="I39" s="22">
        <f t="shared" si="12"/>
        <v>12</v>
      </c>
      <c r="J39" s="25">
        <f t="shared" ca="1" si="5"/>
        <v>0</v>
      </c>
      <c r="K39" s="30">
        <f t="shared" ca="1" si="6"/>
        <v>0</v>
      </c>
      <c r="L39" s="25">
        <f t="shared" ca="1" si="7"/>
        <v>0</v>
      </c>
      <c r="M39" s="27">
        <f t="shared" ca="1" si="9"/>
        <v>0</v>
      </c>
      <c r="N39" s="28">
        <f t="shared" ca="1" si="10"/>
        <v>0</v>
      </c>
      <c r="O39" s="25">
        <f t="shared" ca="1" si="8"/>
        <v>0</v>
      </c>
      <c r="P39" s="52"/>
      <c r="Q39" s="32"/>
      <c r="R39" s="32"/>
      <c r="S39" s="32"/>
      <c r="T39" s="32"/>
      <c r="U39" s="32"/>
    </row>
    <row r="40" spans="1:21" ht="15" customHeight="1" x14ac:dyDescent="0.3">
      <c r="A40" s="36">
        <f t="shared" si="0"/>
        <v>26</v>
      </c>
      <c r="B40" s="5"/>
      <c r="C40" s="9">
        <f t="shared" si="4"/>
        <v>0</v>
      </c>
      <c r="D40" s="6"/>
      <c r="E40" s="7"/>
      <c r="F40" s="56">
        <f t="shared" si="2"/>
        <v>0</v>
      </c>
      <c r="G40" s="53">
        <f t="shared" si="3"/>
        <v>0</v>
      </c>
      <c r="H40" s="29"/>
      <c r="I40" s="22">
        <f t="shared" si="12"/>
        <v>13</v>
      </c>
      <c r="J40" s="25">
        <f t="shared" ca="1" si="5"/>
        <v>0</v>
      </c>
      <c r="K40" s="30">
        <f t="shared" ca="1" si="6"/>
        <v>0</v>
      </c>
      <c r="L40" s="25">
        <f t="shared" ca="1" si="7"/>
        <v>0</v>
      </c>
      <c r="M40" s="27">
        <f t="shared" ca="1" si="9"/>
        <v>0</v>
      </c>
      <c r="N40" s="28">
        <f t="shared" ca="1" si="10"/>
        <v>0</v>
      </c>
      <c r="O40" s="25">
        <f t="shared" ca="1" si="8"/>
        <v>0</v>
      </c>
      <c r="P40" s="52"/>
      <c r="Q40" s="32"/>
      <c r="R40" s="32"/>
      <c r="S40" s="32"/>
      <c r="T40" s="32"/>
      <c r="U40" s="32"/>
    </row>
    <row r="41" spans="1:21" ht="15" customHeight="1" x14ac:dyDescent="0.3">
      <c r="A41" s="36">
        <f t="shared" si="0"/>
        <v>27</v>
      </c>
      <c r="B41" s="5"/>
      <c r="C41" s="9">
        <f t="shared" si="4"/>
        <v>0</v>
      </c>
      <c r="D41" s="6"/>
      <c r="E41" s="7"/>
      <c r="F41" s="56">
        <f t="shared" si="2"/>
        <v>0</v>
      </c>
      <c r="G41" s="53">
        <f t="shared" si="3"/>
        <v>0</v>
      </c>
      <c r="H41" s="29"/>
      <c r="I41" s="22">
        <f t="shared" si="12"/>
        <v>14</v>
      </c>
      <c r="J41" s="25">
        <f t="shared" ca="1" si="5"/>
        <v>0</v>
      </c>
      <c r="K41" s="30">
        <f t="shared" ca="1" si="6"/>
        <v>0</v>
      </c>
      <c r="L41" s="25">
        <f t="shared" ca="1" si="7"/>
        <v>0</v>
      </c>
      <c r="M41" s="27">
        <f t="shared" ca="1" si="9"/>
        <v>0</v>
      </c>
      <c r="N41" s="28">
        <f t="shared" ca="1" si="10"/>
        <v>0</v>
      </c>
      <c r="O41" s="25">
        <f t="shared" ca="1" si="8"/>
        <v>0</v>
      </c>
      <c r="P41" s="52"/>
      <c r="Q41" s="32"/>
      <c r="R41" s="32"/>
      <c r="S41" s="32"/>
      <c r="T41" s="32"/>
      <c r="U41" s="32"/>
    </row>
    <row r="42" spans="1:21" ht="15" customHeight="1" x14ac:dyDescent="0.3">
      <c r="A42" s="36">
        <f t="shared" si="0"/>
        <v>28</v>
      </c>
      <c r="B42" s="5"/>
      <c r="C42" s="9">
        <f t="shared" si="4"/>
        <v>0</v>
      </c>
      <c r="D42" s="6"/>
      <c r="E42" s="7"/>
      <c r="F42" s="56">
        <f t="shared" si="2"/>
        <v>0</v>
      </c>
      <c r="G42" s="53">
        <f t="shared" si="3"/>
        <v>0</v>
      </c>
      <c r="H42" s="29"/>
      <c r="I42" s="22">
        <f t="shared" si="12"/>
        <v>15</v>
      </c>
      <c r="J42" s="25">
        <f t="shared" ca="1" si="5"/>
        <v>0</v>
      </c>
      <c r="K42" s="30">
        <f t="shared" ca="1" si="6"/>
        <v>0</v>
      </c>
      <c r="L42" s="25">
        <f t="shared" ca="1" si="7"/>
        <v>0</v>
      </c>
      <c r="M42" s="27">
        <f t="shared" ca="1" si="9"/>
        <v>0</v>
      </c>
      <c r="N42" s="28">
        <f t="shared" ca="1" si="10"/>
        <v>0</v>
      </c>
      <c r="O42" s="25">
        <f t="shared" ca="1" si="8"/>
        <v>0</v>
      </c>
      <c r="P42" s="52"/>
      <c r="Q42" s="32"/>
      <c r="R42" s="32"/>
      <c r="S42" s="32"/>
      <c r="T42" s="32"/>
      <c r="U42" s="32"/>
    </row>
    <row r="43" spans="1:21" ht="15" customHeight="1" x14ac:dyDescent="0.3">
      <c r="A43" s="36">
        <f t="shared" si="0"/>
        <v>29</v>
      </c>
      <c r="B43" s="5"/>
      <c r="C43" s="9">
        <f t="shared" si="4"/>
        <v>0</v>
      </c>
      <c r="D43" s="6"/>
      <c r="E43" s="7"/>
      <c r="F43" s="56">
        <f t="shared" si="2"/>
        <v>0</v>
      </c>
      <c r="G43" s="53">
        <f t="shared" si="3"/>
        <v>0</v>
      </c>
      <c r="H43" s="29"/>
      <c r="I43" s="22">
        <f t="shared" si="12"/>
        <v>16</v>
      </c>
      <c r="J43" s="25">
        <f t="shared" ca="1" si="5"/>
        <v>0</v>
      </c>
      <c r="K43" s="30">
        <f t="shared" ca="1" si="6"/>
        <v>0</v>
      </c>
      <c r="L43" s="25">
        <f t="shared" ca="1" si="7"/>
        <v>0</v>
      </c>
      <c r="M43" s="27">
        <f t="shared" ca="1" si="9"/>
        <v>0</v>
      </c>
      <c r="N43" s="28">
        <f t="shared" ca="1" si="10"/>
        <v>0</v>
      </c>
      <c r="O43" s="25">
        <f t="shared" ca="1" si="8"/>
        <v>0</v>
      </c>
      <c r="P43" s="52"/>
      <c r="Q43" s="32"/>
      <c r="R43" s="32"/>
      <c r="S43" s="32"/>
      <c r="T43" s="32"/>
      <c r="U43" s="32"/>
    </row>
    <row r="44" spans="1:21" ht="15" customHeight="1" x14ac:dyDescent="0.3">
      <c r="A44" s="36">
        <f t="shared" si="0"/>
        <v>30</v>
      </c>
      <c r="B44" s="5"/>
      <c r="C44" s="9">
        <f t="shared" si="4"/>
        <v>0</v>
      </c>
      <c r="D44" s="6"/>
      <c r="E44" s="7"/>
      <c r="F44" s="56">
        <f t="shared" si="2"/>
        <v>0</v>
      </c>
      <c r="G44" s="53">
        <f t="shared" si="3"/>
        <v>0</v>
      </c>
      <c r="H44" s="29"/>
      <c r="I44" s="22">
        <f t="shared" si="12"/>
        <v>17</v>
      </c>
      <c r="J44" s="25">
        <f t="shared" ca="1" si="5"/>
        <v>0</v>
      </c>
      <c r="K44" s="30">
        <f t="shared" ca="1" si="6"/>
        <v>0</v>
      </c>
      <c r="L44" s="25">
        <f t="shared" ca="1" si="7"/>
        <v>0</v>
      </c>
      <c r="M44" s="27">
        <f t="shared" ca="1" si="9"/>
        <v>0</v>
      </c>
      <c r="N44" s="28">
        <f t="shared" ca="1" si="10"/>
        <v>0</v>
      </c>
      <c r="O44" s="25">
        <f t="shared" ca="1" si="8"/>
        <v>0</v>
      </c>
      <c r="P44" s="52"/>
      <c r="Q44" s="32"/>
      <c r="R44" s="32"/>
      <c r="S44" s="32"/>
      <c r="T44" s="32"/>
      <c r="U44" s="32"/>
    </row>
    <row r="45" spans="1:21" ht="15" customHeight="1" x14ac:dyDescent="0.3">
      <c r="A45" s="36">
        <f t="shared" si="0"/>
        <v>31</v>
      </c>
      <c r="B45" s="5"/>
      <c r="C45" s="9">
        <f t="shared" si="4"/>
        <v>0</v>
      </c>
      <c r="D45" s="6"/>
      <c r="E45" s="7"/>
      <c r="F45" s="56">
        <f t="shared" si="2"/>
        <v>0</v>
      </c>
      <c r="G45" s="53">
        <f t="shared" si="3"/>
        <v>0</v>
      </c>
      <c r="H45" s="29"/>
      <c r="I45" s="22">
        <f t="shared" si="12"/>
        <v>18</v>
      </c>
      <c r="J45" s="25">
        <f t="shared" ca="1" si="5"/>
        <v>0</v>
      </c>
      <c r="K45" s="30">
        <f t="shared" ca="1" si="6"/>
        <v>0</v>
      </c>
      <c r="L45" s="25">
        <f t="shared" ca="1" si="7"/>
        <v>0</v>
      </c>
      <c r="M45" s="27">
        <f t="shared" ca="1" si="9"/>
        <v>0</v>
      </c>
      <c r="N45" s="28">
        <f t="shared" ca="1" si="10"/>
        <v>0</v>
      </c>
      <c r="O45" s="25">
        <f t="shared" ca="1" si="8"/>
        <v>0</v>
      </c>
      <c r="P45" s="52"/>
      <c r="Q45" s="32"/>
      <c r="R45" s="32"/>
      <c r="S45" s="32"/>
      <c r="T45" s="32"/>
      <c r="U45" s="32"/>
    </row>
    <row r="46" spans="1:21" ht="15" customHeight="1" x14ac:dyDescent="0.3">
      <c r="A46" s="36">
        <f t="shared" si="0"/>
        <v>32</v>
      </c>
      <c r="B46" s="5"/>
      <c r="C46" s="9">
        <f t="shared" si="4"/>
        <v>0</v>
      </c>
      <c r="D46" s="6"/>
      <c r="E46" s="7"/>
      <c r="F46" s="56">
        <f t="shared" si="2"/>
        <v>0</v>
      </c>
      <c r="G46" s="53">
        <f t="shared" si="3"/>
        <v>0</v>
      </c>
      <c r="H46" s="29"/>
      <c r="I46" s="22">
        <f t="shared" si="12"/>
        <v>19</v>
      </c>
      <c r="J46" s="25">
        <f t="shared" ca="1" si="5"/>
        <v>0</v>
      </c>
      <c r="K46" s="30">
        <f t="shared" ca="1" si="6"/>
        <v>0</v>
      </c>
      <c r="L46" s="25">
        <f t="shared" ca="1" si="7"/>
        <v>0</v>
      </c>
      <c r="M46" s="27">
        <f t="shared" ca="1" si="9"/>
        <v>0</v>
      </c>
      <c r="N46" s="28">
        <f t="shared" ca="1" si="10"/>
        <v>0</v>
      </c>
      <c r="O46" s="25">
        <f t="shared" ca="1" si="8"/>
        <v>0</v>
      </c>
      <c r="P46" s="52"/>
      <c r="Q46" s="32"/>
      <c r="R46" s="32"/>
      <c r="S46" s="32"/>
      <c r="T46" s="32"/>
      <c r="U46" s="32"/>
    </row>
    <row r="47" spans="1:21" ht="15" customHeight="1" x14ac:dyDescent="0.3">
      <c r="A47" s="36">
        <f t="shared" si="0"/>
        <v>33</v>
      </c>
      <c r="B47" s="5"/>
      <c r="C47" s="9">
        <f t="shared" si="4"/>
        <v>0</v>
      </c>
      <c r="D47" s="6"/>
      <c r="E47" s="7"/>
      <c r="F47" s="56">
        <f t="shared" si="2"/>
        <v>0</v>
      </c>
      <c r="G47" s="53">
        <f t="shared" si="3"/>
        <v>0</v>
      </c>
      <c r="H47" s="29"/>
      <c r="I47" s="22">
        <f t="shared" si="12"/>
        <v>20</v>
      </c>
      <c r="J47" s="25">
        <f t="shared" ca="1" si="5"/>
        <v>0</v>
      </c>
      <c r="K47" s="30">
        <f t="shared" ca="1" si="6"/>
        <v>0</v>
      </c>
      <c r="L47" s="25">
        <f t="shared" ca="1" si="7"/>
        <v>0</v>
      </c>
      <c r="M47" s="27">
        <f t="shared" ca="1" si="9"/>
        <v>0</v>
      </c>
      <c r="N47" s="28">
        <f t="shared" ca="1" si="10"/>
        <v>0</v>
      </c>
      <c r="O47" s="25">
        <f t="shared" ca="1" si="8"/>
        <v>0</v>
      </c>
      <c r="P47" s="52"/>
      <c r="Q47" s="32"/>
      <c r="R47" s="32"/>
      <c r="S47" s="32"/>
      <c r="T47" s="32"/>
      <c r="U47" s="32"/>
    </row>
    <row r="48" spans="1:21" ht="15" customHeight="1" x14ac:dyDescent="0.3">
      <c r="A48" s="36">
        <f t="shared" ref="A48:A79" si="13">A47+1</f>
        <v>34</v>
      </c>
      <c r="B48" s="5"/>
      <c r="C48" s="9">
        <f t="shared" ref="C48:C79" si="14">B48-B47</f>
        <v>0</v>
      </c>
      <c r="D48" s="6"/>
      <c r="E48" s="7"/>
      <c r="F48" s="56">
        <f t="shared" ref="F48:F79" si="15">IF(D48&gt;0,((1-E48)*F47)+(E48*D48),0)</f>
        <v>0</v>
      </c>
      <c r="G48" s="53">
        <f t="shared" si="3"/>
        <v>0</v>
      </c>
      <c r="H48" s="29"/>
      <c r="I48" s="22">
        <f t="shared" si="12"/>
        <v>21</v>
      </c>
      <c r="J48" s="25">
        <f t="shared" ca="1" si="5"/>
        <v>0</v>
      </c>
      <c r="K48" s="30">
        <f t="shared" ca="1" si="6"/>
        <v>0</v>
      </c>
      <c r="L48" s="25">
        <f t="shared" ca="1" si="7"/>
        <v>0</v>
      </c>
      <c r="M48" s="27">
        <f t="shared" ca="1" si="9"/>
        <v>0</v>
      </c>
      <c r="N48" s="28">
        <f t="shared" ca="1" si="10"/>
        <v>0</v>
      </c>
      <c r="O48" s="25">
        <f t="shared" ca="1" si="8"/>
        <v>0</v>
      </c>
      <c r="P48" s="52"/>
      <c r="Q48" s="32"/>
      <c r="R48" s="32"/>
      <c r="S48" s="32"/>
      <c r="T48" s="32"/>
      <c r="U48" s="32"/>
    </row>
    <row r="49" spans="1:21" ht="15" customHeight="1" x14ac:dyDescent="0.3">
      <c r="A49" s="36">
        <f t="shared" si="13"/>
        <v>35</v>
      </c>
      <c r="B49" s="5"/>
      <c r="C49" s="9">
        <f t="shared" si="14"/>
        <v>0</v>
      </c>
      <c r="D49" s="6"/>
      <c r="E49" s="7"/>
      <c r="F49" s="56">
        <f t="shared" si="15"/>
        <v>0</v>
      </c>
      <c r="G49" s="53">
        <f t="shared" ref="G49:G80" si="16">F49*$E$6</f>
        <v>0</v>
      </c>
      <c r="H49" s="29"/>
      <c r="I49" s="22">
        <f t="shared" si="12"/>
        <v>22</v>
      </c>
      <c r="J49" s="25">
        <f t="shared" ca="1" si="5"/>
        <v>0</v>
      </c>
      <c r="K49" s="30">
        <f t="shared" ca="1" si="6"/>
        <v>0</v>
      </c>
      <c r="L49" s="25">
        <f t="shared" ca="1" si="7"/>
        <v>0</v>
      </c>
      <c r="M49" s="27">
        <f t="shared" ca="1" si="9"/>
        <v>0</v>
      </c>
      <c r="N49" s="28">
        <f t="shared" ca="1" si="10"/>
        <v>0</v>
      </c>
      <c r="O49" s="25">
        <f t="shared" ca="1" si="8"/>
        <v>0</v>
      </c>
      <c r="P49" s="52"/>
      <c r="Q49" s="32"/>
      <c r="R49" s="32"/>
      <c r="S49" s="32"/>
      <c r="T49" s="32"/>
      <c r="U49" s="32"/>
    </row>
    <row r="50" spans="1:21" ht="15" customHeight="1" x14ac:dyDescent="0.3">
      <c r="A50" s="36">
        <f t="shared" si="13"/>
        <v>36</v>
      </c>
      <c r="B50" s="5"/>
      <c r="C50" s="9">
        <f t="shared" si="14"/>
        <v>0</v>
      </c>
      <c r="D50" s="6"/>
      <c r="E50" s="7"/>
      <c r="F50" s="56">
        <f t="shared" si="15"/>
        <v>0</v>
      </c>
      <c r="G50" s="53">
        <f t="shared" si="16"/>
        <v>0</v>
      </c>
      <c r="H50" s="29"/>
      <c r="I50" s="22">
        <f t="shared" si="12"/>
        <v>23</v>
      </c>
      <c r="J50" s="25">
        <f t="shared" ca="1" si="5"/>
        <v>0</v>
      </c>
      <c r="K50" s="30">
        <f t="shared" ca="1" si="6"/>
        <v>0</v>
      </c>
      <c r="L50" s="25">
        <f t="shared" ca="1" si="7"/>
        <v>0</v>
      </c>
      <c r="M50" s="27">
        <f t="shared" ca="1" si="9"/>
        <v>0</v>
      </c>
      <c r="N50" s="28">
        <f t="shared" ca="1" si="10"/>
        <v>0</v>
      </c>
      <c r="O50" s="25">
        <f t="shared" ca="1" si="8"/>
        <v>0</v>
      </c>
      <c r="P50" s="52"/>
      <c r="Q50" s="32"/>
      <c r="R50" s="32"/>
      <c r="S50" s="32"/>
      <c r="T50" s="32"/>
      <c r="U50" s="32"/>
    </row>
    <row r="51" spans="1:21" ht="15" customHeight="1" x14ac:dyDescent="0.3">
      <c r="A51" s="36">
        <f t="shared" si="13"/>
        <v>37</v>
      </c>
      <c r="B51" s="5"/>
      <c r="C51" s="9">
        <f t="shared" si="14"/>
        <v>0</v>
      </c>
      <c r="D51" s="6"/>
      <c r="E51" s="7"/>
      <c r="F51" s="56">
        <f t="shared" si="15"/>
        <v>0</v>
      </c>
      <c r="G51" s="53">
        <f t="shared" si="16"/>
        <v>0</v>
      </c>
      <c r="H51" s="29"/>
      <c r="I51" s="22">
        <f t="shared" si="12"/>
        <v>24</v>
      </c>
      <c r="J51" s="25">
        <f t="shared" ca="1" si="5"/>
        <v>0</v>
      </c>
      <c r="K51" s="30">
        <f t="shared" ca="1" si="6"/>
        <v>0</v>
      </c>
      <c r="L51" s="25">
        <f t="shared" ca="1" si="7"/>
        <v>0</v>
      </c>
      <c r="M51" s="27">
        <f t="shared" ca="1" si="9"/>
        <v>0</v>
      </c>
      <c r="N51" s="28">
        <f t="shared" ca="1" si="10"/>
        <v>0</v>
      </c>
      <c r="O51" s="25">
        <f t="shared" ca="1" si="8"/>
        <v>0</v>
      </c>
      <c r="P51" s="52"/>
      <c r="Q51" s="32"/>
      <c r="R51" s="32"/>
      <c r="S51" s="32"/>
      <c r="T51" s="32"/>
      <c r="U51" s="32"/>
    </row>
    <row r="52" spans="1:21" ht="15" customHeight="1" x14ac:dyDescent="0.3">
      <c r="A52" s="36">
        <f t="shared" si="13"/>
        <v>38</v>
      </c>
      <c r="B52" s="5"/>
      <c r="C52" s="9">
        <f t="shared" si="14"/>
        <v>0</v>
      </c>
      <c r="D52" s="6"/>
      <c r="E52" s="7"/>
      <c r="F52" s="56">
        <f t="shared" si="15"/>
        <v>0</v>
      </c>
      <c r="G52" s="53">
        <f t="shared" si="16"/>
        <v>0</v>
      </c>
      <c r="H52" s="29"/>
      <c r="I52" s="22">
        <f t="shared" si="12"/>
        <v>25</v>
      </c>
      <c r="J52" s="25">
        <f t="shared" ca="1" si="5"/>
        <v>0</v>
      </c>
      <c r="K52" s="30">
        <f t="shared" ca="1" si="6"/>
        <v>0</v>
      </c>
      <c r="L52" s="25">
        <f t="shared" ca="1" si="7"/>
        <v>0</v>
      </c>
      <c r="M52" s="27">
        <f t="shared" ca="1" si="9"/>
        <v>0</v>
      </c>
      <c r="N52" s="28">
        <f t="shared" ca="1" si="10"/>
        <v>0</v>
      </c>
      <c r="O52" s="25">
        <f t="shared" ca="1" si="8"/>
        <v>0</v>
      </c>
      <c r="P52" s="52"/>
      <c r="Q52" s="32"/>
      <c r="R52" s="32"/>
      <c r="S52" s="32"/>
      <c r="T52" s="32"/>
      <c r="U52" s="32"/>
    </row>
    <row r="53" spans="1:21" ht="15" customHeight="1" x14ac:dyDescent="0.3">
      <c r="A53" s="36">
        <f t="shared" si="13"/>
        <v>39</v>
      </c>
      <c r="B53" s="5"/>
      <c r="C53" s="9">
        <f t="shared" si="14"/>
        <v>0</v>
      </c>
      <c r="D53" s="6"/>
      <c r="E53" s="7"/>
      <c r="F53" s="56">
        <f t="shared" si="15"/>
        <v>0</v>
      </c>
      <c r="G53" s="53">
        <f t="shared" si="16"/>
        <v>0</v>
      </c>
      <c r="H53" s="29"/>
      <c r="I53" s="22">
        <f t="shared" si="12"/>
        <v>26</v>
      </c>
      <c r="J53" s="25">
        <f t="shared" ca="1" si="5"/>
        <v>0</v>
      </c>
      <c r="K53" s="30">
        <f t="shared" ca="1" si="6"/>
        <v>0</v>
      </c>
      <c r="L53" s="25">
        <f t="shared" ca="1" si="7"/>
        <v>0</v>
      </c>
      <c r="M53" s="27">
        <f t="shared" ca="1" si="9"/>
        <v>0</v>
      </c>
      <c r="N53" s="28">
        <f t="shared" ca="1" si="10"/>
        <v>0</v>
      </c>
      <c r="O53" s="25">
        <f t="shared" ca="1" si="8"/>
        <v>0</v>
      </c>
      <c r="P53" s="52"/>
      <c r="Q53" s="32"/>
      <c r="R53" s="32"/>
      <c r="S53" s="32"/>
      <c r="T53" s="32"/>
      <c r="U53" s="32"/>
    </row>
    <row r="54" spans="1:21" ht="15" customHeight="1" x14ac:dyDescent="0.3">
      <c r="A54" s="36">
        <f t="shared" si="13"/>
        <v>40</v>
      </c>
      <c r="B54" s="5"/>
      <c r="C54" s="9">
        <f t="shared" si="14"/>
        <v>0</v>
      </c>
      <c r="D54" s="6"/>
      <c r="E54" s="7"/>
      <c r="F54" s="56">
        <f t="shared" si="15"/>
        <v>0</v>
      </c>
      <c r="G54" s="53">
        <f t="shared" si="16"/>
        <v>0</v>
      </c>
      <c r="H54" s="29"/>
      <c r="I54" s="22">
        <f t="shared" si="12"/>
        <v>27</v>
      </c>
      <c r="J54" s="25">
        <f t="shared" ca="1" si="5"/>
        <v>0</v>
      </c>
      <c r="K54" s="30">
        <f t="shared" ca="1" si="6"/>
        <v>0</v>
      </c>
      <c r="L54" s="25">
        <f t="shared" ca="1" si="7"/>
        <v>0</v>
      </c>
      <c r="M54" s="27">
        <f t="shared" ca="1" si="9"/>
        <v>0</v>
      </c>
      <c r="N54" s="28">
        <f t="shared" ca="1" si="10"/>
        <v>0</v>
      </c>
      <c r="O54" s="25">
        <f t="shared" ca="1" si="8"/>
        <v>0</v>
      </c>
      <c r="P54" s="52"/>
      <c r="Q54" s="32"/>
      <c r="R54" s="32"/>
      <c r="S54" s="32"/>
      <c r="T54" s="32"/>
      <c r="U54" s="32"/>
    </row>
    <row r="55" spans="1:21" ht="15" customHeight="1" x14ac:dyDescent="0.3">
      <c r="A55" s="36">
        <f t="shared" si="13"/>
        <v>41</v>
      </c>
      <c r="B55" s="5"/>
      <c r="C55" s="9">
        <f t="shared" si="14"/>
        <v>0</v>
      </c>
      <c r="D55" s="6"/>
      <c r="E55" s="7"/>
      <c r="F55" s="56">
        <f t="shared" si="15"/>
        <v>0</v>
      </c>
      <c r="G55" s="53">
        <f t="shared" si="16"/>
        <v>0</v>
      </c>
      <c r="H55" s="29"/>
      <c r="I55" s="22">
        <f t="shared" si="12"/>
        <v>28</v>
      </c>
      <c r="J55" s="25">
        <f t="shared" ca="1" si="5"/>
        <v>0</v>
      </c>
      <c r="K55" s="30">
        <f t="shared" ca="1" si="6"/>
        <v>0</v>
      </c>
      <c r="L55" s="25">
        <f t="shared" ca="1" si="7"/>
        <v>0</v>
      </c>
      <c r="M55" s="27">
        <f t="shared" ca="1" si="9"/>
        <v>0</v>
      </c>
      <c r="N55" s="28">
        <f t="shared" ca="1" si="10"/>
        <v>0</v>
      </c>
      <c r="O55" s="25">
        <f t="shared" ca="1" si="8"/>
        <v>0</v>
      </c>
      <c r="P55" s="52"/>
      <c r="Q55" s="32"/>
      <c r="R55" s="32"/>
      <c r="S55" s="32"/>
      <c r="T55" s="32"/>
      <c r="U55" s="32"/>
    </row>
    <row r="56" spans="1:21" ht="15" customHeight="1" x14ac:dyDescent="0.3">
      <c r="A56" s="36">
        <f t="shared" si="13"/>
        <v>42</v>
      </c>
      <c r="B56" s="5"/>
      <c r="C56" s="9">
        <f t="shared" si="14"/>
        <v>0</v>
      </c>
      <c r="D56" s="6"/>
      <c r="E56" s="7"/>
      <c r="F56" s="56">
        <f t="shared" si="15"/>
        <v>0</v>
      </c>
      <c r="G56" s="53">
        <f t="shared" si="16"/>
        <v>0</v>
      </c>
      <c r="H56" s="29"/>
      <c r="I56" s="22">
        <f t="shared" si="12"/>
        <v>29</v>
      </c>
      <c r="J56" s="25">
        <f t="shared" ca="1" si="5"/>
        <v>0</v>
      </c>
      <c r="K56" s="30">
        <f t="shared" ca="1" si="6"/>
        <v>0</v>
      </c>
      <c r="L56" s="25">
        <f t="shared" ca="1" si="7"/>
        <v>0</v>
      </c>
      <c r="M56" s="27">
        <f t="shared" ca="1" si="9"/>
        <v>0</v>
      </c>
      <c r="N56" s="28">
        <f t="shared" ca="1" si="10"/>
        <v>0</v>
      </c>
      <c r="O56" s="25">
        <f t="shared" ca="1" si="8"/>
        <v>0</v>
      </c>
      <c r="P56" s="52"/>
      <c r="Q56" s="32"/>
      <c r="R56" s="32"/>
      <c r="S56" s="32"/>
      <c r="T56" s="32"/>
      <c r="U56" s="32"/>
    </row>
    <row r="57" spans="1:21" ht="15" customHeight="1" x14ac:dyDescent="0.3">
      <c r="A57" s="36">
        <f t="shared" si="13"/>
        <v>43</v>
      </c>
      <c r="B57" s="5"/>
      <c r="C57" s="9">
        <f t="shared" si="14"/>
        <v>0</v>
      </c>
      <c r="D57" s="6"/>
      <c r="E57" s="7"/>
      <c r="F57" s="56">
        <f t="shared" si="15"/>
        <v>0</v>
      </c>
      <c r="G57" s="53">
        <f t="shared" si="16"/>
        <v>0</v>
      </c>
      <c r="H57" s="29"/>
      <c r="I57" s="22">
        <f t="shared" si="12"/>
        <v>30</v>
      </c>
      <c r="J57" s="25">
        <f t="shared" ca="1" si="5"/>
        <v>0</v>
      </c>
      <c r="K57" s="30">
        <f t="shared" ca="1" si="6"/>
        <v>0</v>
      </c>
      <c r="L57" s="25">
        <f t="shared" ca="1" si="7"/>
        <v>0</v>
      </c>
      <c r="M57" s="27">
        <f t="shared" ca="1" si="9"/>
        <v>0</v>
      </c>
      <c r="N57" s="28">
        <f t="shared" ca="1" si="10"/>
        <v>0</v>
      </c>
      <c r="O57" s="25">
        <f t="shared" ca="1" si="8"/>
        <v>0</v>
      </c>
      <c r="P57" s="52"/>
      <c r="Q57" s="32"/>
      <c r="R57" s="32"/>
      <c r="S57" s="32"/>
      <c r="T57" s="32"/>
      <c r="U57" s="32"/>
    </row>
    <row r="58" spans="1:21" ht="15" customHeight="1" x14ac:dyDescent="0.3">
      <c r="A58" s="36">
        <f t="shared" si="13"/>
        <v>44</v>
      </c>
      <c r="B58" s="5"/>
      <c r="C58" s="9">
        <f t="shared" si="14"/>
        <v>0</v>
      </c>
      <c r="D58" s="6"/>
      <c r="E58" s="7"/>
      <c r="F58" s="56">
        <f t="shared" si="15"/>
        <v>0</v>
      </c>
      <c r="G58" s="53">
        <f t="shared" si="16"/>
        <v>0</v>
      </c>
      <c r="H58" s="29"/>
      <c r="I58" s="22">
        <f>I57+1</f>
        <v>31</v>
      </c>
      <c r="J58" s="25">
        <f t="shared" ca="1" si="5"/>
        <v>0</v>
      </c>
      <c r="K58" s="30">
        <f t="shared" ca="1" si="6"/>
        <v>0</v>
      </c>
      <c r="L58" s="25">
        <f t="shared" ca="1" si="7"/>
        <v>0</v>
      </c>
      <c r="M58" s="27">
        <f t="shared" ca="1" si="9"/>
        <v>0</v>
      </c>
      <c r="N58" s="28">
        <f t="shared" ca="1" si="10"/>
        <v>0</v>
      </c>
      <c r="O58" s="25">
        <f t="shared" ca="1" si="8"/>
        <v>0</v>
      </c>
      <c r="P58" s="52"/>
      <c r="Q58" s="32"/>
      <c r="R58" s="32"/>
      <c r="S58" s="32"/>
      <c r="T58" s="32"/>
      <c r="U58" s="32"/>
    </row>
    <row r="59" spans="1:21" ht="15" customHeight="1" x14ac:dyDescent="0.3">
      <c r="A59" s="36">
        <f t="shared" si="13"/>
        <v>45</v>
      </c>
      <c r="B59" s="5"/>
      <c r="C59" s="9">
        <f t="shared" si="14"/>
        <v>0</v>
      </c>
      <c r="D59" s="6"/>
      <c r="E59" s="7"/>
      <c r="F59" s="56">
        <f t="shared" si="15"/>
        <v>0</v>
      </c>
      <c r="G59" s="53">
        <f t="shared" si="16"/>
        <v>0</v>
      </c>
      <c r="H59" s="29"/>
      <c r="I59" s="22">
        <f>I58+1</f>
        <v>32</v>
      </c>
      <c r="J59" s="25">
        <f t="shared" ref="J59:J90" ca="1" si="17">LOOKUP((MATCH(I59,$B$15:$B$142,1)),$A$15:$A$142,$D$16:$D$142)</f>
        <v>0</v>
      </c>
      <c r="K59" s="30">
        <f t="shared" ref="K59:K90" ca="1" si="18">LOOKUP((MATCH(I59,$B$15:$B$142,1)),$A$15:$A$142,$F$16:$F$142)</f>
        <v>0</v>
      </c>
      <c r="L59" s="25">
        <f t="shared" ref="L59:L90" ca="1" si="19">LOOKUP((MATCH(I59,$B$15:$B$142,1)),$A$15:$A$142,$G$16:$G$142)</f>
        <v>0</v>
      </c>
      <c r="M59" s="27">
        <f t="shared" ca="1" si="9"/>
        <v>0</v>
      </c>
      <c r="N59" s="28">
        <f t="shared" ca="1" si="10"/>
        <v>0</v>
      </c>
      <c r="O59" s="25">
        <f t="shared" ref="O59:O90" ca="1" si="20">N59*(1+$F$7)</f>
        <v>0</v>
      </c>
      <c r="P59" s="52"/>
      <c r="Q59" s="32"/>
      <c r="R59" s="32"/>
      <c r="S59" s="32"/>
      <c r="T59" s="32"/>
      <c r="U59" s="32"/>
    </row>
    <row r="60" spans="1:21" ht="15" customHeight="1" x14ac:dyDescent="0.3">
      <c r="A60" s="36">
        <f t="shared" si="13"/>
        <v>46</v>
      </c>
      <c r="B60" s="5"/>
      <c r="C60" s="9">
        <f t="shared" si="14"/>
        <v>0</v>
      </c>
      <c r="D60" s="6"/>
      <c r="E60" s="7"/>
      <c r="F60" s="56">
        <f t="shared" si="15"/>
        <v>0</v>
      </c>
      <c r="G60" s="53">
        <f t="shared" si="16"/>
        <v>0</v>
      </c>
      <c r="H60" s="29"/>
      <c r="I60" s="22">
        <f t="shared" ref="I60:I66" si="21">I59+1</f>
        <v>33</v>
      </c>
      <c r="J60" s="25">
        <f t="shared" ca="1" si="17"/>
        <v>0</v>
      </c>
      <c r="K60" s="30">
        <f t="shared" ca="1" si="18"/>
        <v>0</v>
      </c>
      <c r="L60" s="25">
        <f t="shared" ca="1" si="19"/>
        <v>0</v>
      </c>
      <c r="M60" s="27">
        <f t="shared" ref="M60:M91" ca="1" si="22">L60/POWER((1+$F$7),(I60-$I$27+1))</f>
        <v>0</v>
      </c>
      <c r="N60" s="28">
        <f t="shared" ref="N60:N91" ca="1" si="23">O59-L60</f>
        <v>0</v>
      </c>
      <c r="O60" s="25">
        <f t="shared" ca="1" si="20"/>
        <v>0</v>
      </c>
      <c r="P60" s="52"/>
      <c r="Q60" s="32"/>
      <c r="R60" s="32"/>
      <c r="S60" s="32"/>
      <c r="T60" s="32"/>
      <c r="U60" s="32"/>
    </row>
    <row r="61" spans="1:21" ht="15" customHeight="1" x14ac:dyDescent="0.3">
      <c r="A61" s="36">
        <f t="shared" si="13"/>
        <v>47</v>
      </c>
      <c r="B61" s="5"/>
      <c r="C61" s="9">
        <f t="shared" si="14"/>
        <v>0</v>
      </c>
      <c r="D61" s="6"/>
      <c r="E61" s="7"/>
      <c r="F61" s="56">
        <f t="shared" si="15"/>
        <v>0</v>
      </c>
      <c r="G61" s="53">
        <f t="shared" si="16"/>
        <v>0</v>
      </c>
      <c r="H61" s="29"/>
      <c r="I61" s="22">
        <f t="shared" si="21"/>
        <v>34</v>
      </c>
      <c r="J61" s="25">
        <f t="shared" ca="1" si="17"/>
        <v>0</v>
      </c>
      <c r="K61" s="30">
        <f t="shared" ca="1" si="18"/>
        <v>0</v>
      </c>
      <c r="L61" s="25">
        <f t="shared" ca="1" si="19"/>
        <v>0</v>
      </c>
      <c r="M61" s="27">
        <f t="shared" ca="1" si="22"/>
        <v>0</v>
      </c>
      <c r="N61" s="28">
        <f t="shared" ca="1" si="23"/>
        <v>0</v>
      </c>
      <c r="O61" s="25">
        <f t="shared" ca="1" si="20"/>
        <v>0</v>
      </c>
      <c r="P61" s="52"/>
      <c r="Q61" s="32"/>
      <c r="R61" s="32"/>
      <c r="S61" s="32"/>
      <c r="T61" s="32"/>
      <c r="U61" s="32"/>
    </row>
    <row r="62" spans="1:21" ht="15" customHeight="1" x14ac:dyDescent="0.3">
      <c r="A62" s="36">
        <f t="shared" si="13"/>
        <v>48</v>
      </c>
      <c r="B62" s="5"/>
      <c r="C62" s="9">
        <f t="shared" si="14"/>
        <v>0</v>
      </c>
      <c r="D62" s="6"/>
      <c r="E62" s="7"/>
      <c r="F62" s="56">
        <f t="shared" si="15"/>
        <v>0</v>
      </c>
      <c r="G62" s="53">
        <f t="shared" si="16"/>
        <v>0</v>
      </c>
      <c r="H62" s="29"/>
      <c r="I62" s="22">
        <f t="shared" si="21"/>
        <v>35</v>
      </c>
      <c r="J62" s="25">
        <f t="shared" ca="1" si="17"/>
        <v>0</v>
      </c>
      <c r="K62" s="30">
        <f t="shared" ca="1" si="18"/>
        <v>0</v>
      </c>
      <c r="L62" s="25">
        <f t="shared" ca="1" si="19"/>
        <v>0</v>
      </c>
      <c r="M62" s="27">
        <f t="shared" ca="1" si="22"/>
        <v>0</v>
      </c>
      <c r="N62" s="28">
        <f t="shared" ca="1" si="23"/>
        <v>0</v>
      </c>
      <c r="O62" s="25">
        <f t="shared" ca="1" si="20"/>
        <v>0</v>
      </c>
      <c r="P62" s="52"/>
      <c r="Q62" s="32"/>
      <c r="R62" s="32"/>
      <c r="S62" s="32"/>
      <c r="T62" s="32"/>
      <c r="U62" s="32"/>
    </row>
    <row r="63" spans="1:21" ht="15" customHeight="1" x14ac:dyDescent="0.3">
      <c r="A63" s="36">
        <f t="shared" si="13"/>
        <v>49</v>
      </c>
      <c r="B63" s="5"/>
      <c r="C63" s="9">
        <f t="shared" si="14"/>
        <v>0</v>
      </c>
      <c r="D63" s="6"/>
      <c r="E63" s="7"/>
      <c r="F63" s="56">
        <f t="shared" si="15"/>
        <v>0</v>
      </c>
      <c r="G63" s="53">
        <f t="shared" si="16"/>
        <v>0</v>
      </c>
      <c r="H63" s="29"/>
      <c r="I63" s="22">
        <f t="shared" si="21"/>
        <v>36</v>
      </c>
      <c r="J63" s="25">
        <f t="shared" ca="1" si="17"/>
        <v>0</v>
      </c>
      <c r="K63" s="30">
        <f t="shared" ca="1" si="18"/>
        <v>0</v>
      </c>
      <c r="L63" s="25">
        <f t="shared" ca="1" si="19"/>
        <v>0</v>
      </c>
      <c r="M63" s="27">
        <f t="shared" ca="1" si="22"/>
        <v>0</v>
      </c>
      <c r="N63" s="28">
        <f t="shared" ca="1" si="23"/>
        <v>0</v>
      </c>
      <c r="O63" s="25">
        <f t="shared" ca="1" si="20"/>
        <v>0</v>
      </c>
      <c r="P63" s="52"/>
      <c r="Q63" s="32"/>
      <c r="R63" s="32"/>
      <c r="S63" s="32"/>
      <c r="T63" s="32"/>
      <c r="U63" s="32"/>
    </row>
    <row r="64" spans="1:21" ht="15" customHeight="1" x14ac:dyDescent="0.3">
      <c r="A64" s="36">
        <f t="shared" si="13"/>
        <v>50</v>
      </c>
      <c r="B64" s="5"/>
      <c r="C64" s="9">
        <f t="shared" si="14"/>
        <v>0</v>
      </c>
      <c r="D64" s="6"/>
      <c r="E64" s="7"/>
      <c r="F64" s="56">
        <f t="shared" si="15"/>
        <v>0</v>
      </c>
      <c r="G64" s="53">
        <f t="shared" si="16"/>
        <v>0</v>
      </c>
      <c r="H64" s="29"/>
      <c r="I64" s="22">
        <f t="shared" si="21"/>
        <v>37</v>
      </c>
      <c r="J64" s="25">
        <f t="shared" ca="1" si="17"/>
        <v>0</v>
      </c>
      <c r="K64" s="30">
        <f t="shared" ca="1" si="18"/>
        <v>0</v>
      </c>
      <c r="L64" s="25">
        <f t="shared" ca="1" si="19"/>
        <v>0</v>
      </c>
      <c r="M64" s="27">
        <f t="shared" ca="1" si="22"/>
        <v>0</v>
      </c>
      <c r="N64" s="28">
        <f t="shared" ca="1" si="23"/>
        <v>0</v>
      </c>
      <c r="O64" s="25">
        <f t="shared" ca="1" si="20"/>
        <v>0</v>
      </c>
      <c r="P64" s="52"/>
      <c r="Q64" s="32"/>
      <c r="R64" s="32"/>
      <c r="S64" s="32"/>
      <c r="T64" s="32"/>
      <c r="U64" s="32"/>
    </row>
    <row r="65" spans="1:25" ht="15" customHeight="1" x14ac:dyDescent="0.3">
      <c r="A65" s="36">
        <f t="shared" si="13"/>
        <v>51</v>
      </c>
      <c r="B65" s="5"/>
      <c r="C65" s="9">
        <f t="shared" si="14"/>
        <v>0</v>
      </c>
      <c r="D65" s="6"/>
      <c r="E65" s="7"/>
      <c r="F65" s="56">
        <f t="shared" si="15"/>
        <v>0</v>
      </c>
      <c r="G65" s="53">
        <f t="shared" si="16"/>
        <v>0</v>
      </c>
      <c r="H65" s="29"/>
      <c r="I65" s="22">
        <f t="shared" si="21"/>
        <v>38</v>
      </c>
      <c r="J65" s="25">
        <f t="shared" ca="1" si="17"/>
        <v>0</v>
      </c>
      <c r="K65" s="30">
        <f t="shared" ca="1" si="18"/>
        <v>0</v>
      </c>
      <c r="L65" s="25">
        <f t="shared" ca="1" si="19"/>
        <v>0</v>
      </c>
      <c r="M65" s="27">
        <f t="shared" ca="1" si="22"/>
        <v>0</v>
      </c>
      <c r="N65" s="28">
        <f t="shared" ca="1" si="23"/>
        <v>0</v>
      </c>
      <c r="O65" s="25">
        <f t="shared" ca="1" si="20"/>
        <v>0</v>
      </c>
      <c r="P65" s="52"/>
      <c r="Q65" s="32"/>
      <c r="R65" s="32"/>
      <c r="S65" s="32"/>
      <c r="T65" s="32"/>
      <c r="U65" s="32"/>
    </row>
    <row r="66" spans="1:25" ht="15" customHeight="1" x14ac:dyDescent="0.3">
      <c r="A66" s="36">
        <f t="shared" si="13"/>
        <v>52</v>
      </c>
      <c r="B66" s="5"/>
      <c r="C66" s="9">
        <f t="shared" si="14"/>
        <v>0</v>
      </c>
      <c r="D66" s="6"/>
      <c r="E66" s="7"/>
      <c r="F66" s="56">
        <f t="shared" si="15"/>
        <v>0</v>
      </c>
      <c r="G66" s="53">
        <f t="shared" si="16"/>
        <v>0</v>
      </c>
      <c r="H66" s="29"/>
      <c r="I66" s="22">
        <f t="shared" si="21"/>
        <v>39</v>
      </c>
      <c r="J66" s="25">
        <f t="shared" ca="1" si="17"/>
        <v>0</v>
      </c>
      <c r="K66" s="30">
        <f t="shared" ca="1" si="18"/>
        <v>0</v>
      </c>
      <c r="L66" s="25">
        <f t="shared" ca="1" si="19"/>
        <v>0</v>
      </c>
      <c r="M66" s="27">
        <f t="shared" ca="1" si="22"/>
        <v>0</v>
      </c>
      <c r="N66" s="28">
        <f t="shared" ca="1" si="23"/>
        <v>0</v>
      </c>
      <c r="O66" s="25">
        <f t="shared" ca="1" si="20"/>
        <v>0</v>
      </c>
      <c r="P66" s="52"/>
      <c r="Q66" s="32"/>
      <c r="R66" s="32"/>
      <c r="S66" s="32"/>
      <c r="T66" s="32"/>
      <c r="U66" s="32"/>
    </row>
    <row r="67" spans="1:25" ht="15" customHeight="1" x14ac:dyDescent="0.3">
      <c r="A67" s="36">
        <f t="shared" si="13"/>
        <v>53</v>
      </c>
      <c r="B67" s="5"/>
      <c r="C67" s="9">
        <f t="shared" si="14"/>
        <v>0</v>
      </c>
      <c r="D67" s="6"/>
      <c r="E67" s="7"/>
      <c r="F67" s="56">
        <f t="shared" si="15"/>
        <v>0</v>
      </c>
      <c r="G67" s="53">
        <f t="shared" si="16"/>
        <v>0</v>
      </c>
      <c r="H67" s="29"/>
      <c r="I67" s="22">
        <f>I66+1</f>
        <v>40</v>
      </c>
      <c r="J67" s="25">
        <f t="shared" ca="1" si="17"/>
        <v>0</v>
      </c>
      <c r="K67" s="30">
        <f t="shared" ca="1" si="18"/>
        <v>0</v>
      </c>
      <c r="L67" s="25">
        <f t="shared" ca="1" si="19"/>
        <v>0</v>
      </c>
      <c r="M67" s="27">
        <f t="shared" ca="1" si="22"/>
        <v>0</v>
      </c>
      <c r="N67" s="28">
        <f t="shared" ca="1" si="23"/>
        <v>0</v>
      </c>
      <c r="O67" s="25">
        <f t="shared" ca="1" si="20"/>
        <v>0</v>
      </c>
      <c r="P67" s="52"/>
      <c r="Q67" s="32"/>
      <c r="R67" s="32"/>
      <c r="S67" s="32"/>
      <c r="T67" s="32"/>
      <c r="U67" s="32"/>
    </row>
    <row r="68" spans="1:25" ht="15" customHeight="1" x14ac:dyDescent="0.3">
      <c r="A68" s="36">
        <f t="shared" si="13"/>
        <v>54</v>
      </c>
      <c r="B68" s="5"/>
      <c r="C68" s="9">
        <f t="shared" si="14"/>
        <v>0</v>
      </c>
      <c r="D68" s="6"/>
      <c r="E68" s="7"/>
      <c r="F68" s="56">
        <f t="shared" si="15"/>
        <v>0</v>
      </c>
      <c r="G68" s="53">
        <f t="shared" si="16"/>
        <v>0</v>
      </c>
      <c r="H68" s="29"/>
      <c r="I68" s="22">
        <f t="shared" ref="I68:I83" si="24">I67+1</f>
        <v>41</v>
      </c>
      <c r="J68" s="25">
        <f t="shared" ca="1" si="17"/>
        <v>0</v>
      </c>
      <c r="K68" s="30">
        <f t="shared" ca="1" si="18"/>
        <v>0</v>
      </c>
      <c r="L68" s="25">
        <f t="shared" ca="1" si="19"/>
        <v>0</v>
      </c>
      <c r="M68" s="27">
        <f t="shared" ca="1" si="22"/>
        <v>0</v>
      </c>
      <c r="N68" s="28">
        <f t="shared" ca="1" si="23"/>
        <v>0</v>
      </c>
      <c r="O68" s="25">
        <f t="shared" ca="1" si="20"/>
        <v>0</v>
      </c>
      <c r="P68" s="58"/>
      <c r="Q68" s="58"/>
      <c r="R68" s="58"/>
      <c r="S68" s="58"/>
      <c r="T68" s="32"/>
      <c r="U68" s="32"/>
    </row>
    <row r="69" spans="1:25" ht="15" customHeight="1" x14ac:dyDescent="0.3">
      <c r="A69" s="36">
        <f t="shared" si="13"/>
        <v>55</v>
      </c>
      <c r="B69" s="5"/>
      <c r="C69" s="9">
        <f t="shared" si="14"/>
        <v>0</v>
      </c>
      <c r="D69" s="6"/>
      <c r="E69" s="7"/>
      <c r="F69" s="56">
        <f t="shared" si="15"/>
        <v>0</v>
      </c>
      <c r="G69" s="53">
        <f t="shared" si="16"/>
        <v>0</v>
      </c>
      <c r="H69" s="29"/>
      <c r="I69" s="22">
        <f t="shared" si="24"/>
        <v>42</v>
      </c>
      <c r="J69" s="25">
        <f t="shared" ca="1" si="17"/>
        <v>0</v>
      </c>
      <c r="K69" s="30">
        <f t="shared" ca="1" si="18"/>
        <v>0</v>
      </c>
      <c r="L69" s="25">
        <f t="shared" ca="1" si="19"/>
        <v>0</v>
      </c>
      <c r="M69" s="27">
        <f t="shared" ca="1" si="22"/>
        <v>0</v>
      </c>
      <c r="N69" s="28">
        <f t="shared" ca="1" si="23"/>
        <v>0</v>
      </c>
      <c r="O69" s="25">
        <f t="shared" ca="1" si="20"/>
        <v>0</v>
      </c>
      <c r="P69" s="58"/>
      <c r="Q69" s="58"/>
      <c r="R69" s="58"/>
      <c r="S69" s="58"/>
      <c r="T69" s="32"/>
      <c r="U69" s="32"/>
    </row>
    <row r="70" spans="1:25" ht="15" customHeight="1" x14ac:dyDescent="0.3">
      <c r="A70" s="36">
        <f t="shared" si="13"/>
        <v>56</v>
      </c>
      <c r="B70" s="5"/>
      <c r="C70" s="9">
        <f t="shared" si="14"/>
        <v>0</v>
      </c>
      <c r="D70" s="6"/>
      <c r="E70" s="7"/>
      <c r="F70" s="56">
        <f t="shared" si="15"/>
        <v>0</v>
      </c>
      <c r="G70" s="53">
        <f t="shared" si="16"/>
        <v>0</v>
      </c>
      <c r="H70" s="29"/>
      <c r="I70" s="22">
        <f t="shared" si="24"/>
        <v>43</v>
      </c>
      <c r="J70" s="25">
        <f t="shared" ca="1" si="17"/>
        <v>0</v>
      </c>
      <c r="K70" s="30">
        <f t="shared" ca="1" si="18"/>
        <v>0</v>
      </c>
      <c r="L70" s="25">
        <f t="shared" ca="1" si="19"/>
        <v>0</v>
      </c>
      <c r="M70" s="27">
        <f t="shared" ca="1" si="22"/>
        <v>0</v>
      </c>
      <c r="N70" s="28">
        <f t="shared" ca="1" si="23"/>
        <v>0</v>
      </c>
      <c r="O70" s="25">
        <f t="shared" ca="1" si="20"/>
        <v>0</v>
      </c>
      <c r="P70" s="59"/>
      <c r="Q70" s="59"/>
      <c r="R70" s="59"/>
      <c r="S70" s="60"/>
      <c r="T70" s="229"/>
      <c r="U70" s="229"/>
      <c r="V70"/>
      <c r="W70"/>
      <c r="X70"/>
      <c r="Y70"/>
    </row>
    <row r="71" spans="1:25" ht="15" customHeight="1" x14ac:dyDescent="0.3">
      <c r="A71" s="36">
        <f t="shared" si="13"/>
        <v>57</v>
      </c>
      <c r="B71" s="5"/>
      <c r="C71" s="9">
        <f t="shared" si="14"/>
        <v>0</v>
      </c>
      <c r="D71" s="6"/>
      <c r="E71" s="7"/>
      <c r="F71" s="56">
        <f t="shared" si="15"/>
        <v>0</v>
      </c>
      <c r="G71" s="53">
        <f t="shared" si="16"/>
        <v>0</v>
      </c>
      <c r="H71" s="29"/>
      <c r="I71" s="22">
        <f t="shared" si="24"/>
        <v>44</v>
      </c>
      <c r="J71" s="25">
        <f t="shared" ca="1" si="17"/>
        <v>0</v>
      </c>
      <c r="K71" s="30">
        <f t="shared" ca="1" si="18"/>
        <v>0</v>
      </c>
      <c r="L71" s="25">
        <f t="shared" ca="1" si="19"/>
        <v>0</v>
      </c>
      <c r="M71" s="27">
        <f t="shared" ca="1" si="22"/>
        <v>0</v>
      </c>
      <c r="N71" s="28">
        <f t="shared" ca="1" si="23"/>
        <v>0</v>
      </c>
      <c r="O71" s="25">
        <f t="shared" ca="1" si="20"/>
        <v>0</v>
      </c>
      <c r="P71" s="230"/>
      <c r="Q71" s="230"/>
      <c r="R71" s="59"/>
      <c r="S71" s="59"/>
      <c r="T71" s="59"/>
      <c r="U71" s="59"/>
      <c r="V71"/>
      <c r="W71"/>
      <c r="X71"/>
      <c r="Y71"/>
    </row>
    <row r="72" spans="1:25" ht="15" customHeight="1" x14ac:dyDescent="0.3">
      <c r="A72" s="36">
        <f t="shared" si="13"/>
        <v>58</v>
      </c>
      <c r="B72" s="5"/>
      <c r="C72" s="9">
        <f t="shared" si="14"/>
        <v>0</v>
      </c>
      <c r="D72" s="6"/>
      <c r="E72" s="7"/>
      <c r="F72" s="56">
        <f t="shared" si="15"/>
        <v>0</v>
      </c>
      <c r="G72" s="53">
        <f t="shared" si="16"/>
        <v>0</v>
      </c>
      <c r="H72" s="29"/>
      <c r="I72" s="22">
        <f t="shared" si="24"/>
        <v>45</v>
      </c>
      <c r="J72" s="25">
        <f t="shared" ca="1" si="17"/>
        <v>0</v>
      </c>
      <c r="K72" s="30">
        <f t="shared" ca="1" si="18"/>
        <v>0</v>
      </c>
      <c r="L72" s="25">
        <f t="shared" ca="1" si="19"/>
        <v>0</v>
      </c>
      <c r="M72" s="27">
        <f t="shared" ca="1" si="22"/>
        <v>0</v>
      </c>
      <c r="N72" s="28">
        <f t="shared" ca="1" si="23"/>
        <v>0</v>
      </c>
      <c r="O72" s="25">
        <f t="shared" ca="1" si="20"/>
        <v>0</v>
      </c>
      <c r="P72" s="2"/>
      <c r="Q72" s="2"/>
      <c r="R72" s="59"/>
      <c r="S72" s="59"/>
      <c r="T72" s="59"/>
      <c r="U72" s="59"/>
      <c r="V72"/>
      <c r="W72"/>
      <c r="X72"/>
      <c r="Y72"/>
    </row>
    <row r="73" spans="1:25" ht="15" customHeight="1" x14ac:dyDescent="0.3">
      <c r="A73" s="36">
        <f t="shared" si="13"/>
        <v>59</v>
      </c>
      <c r="B73" s="5"/>
      <c r="C73" s="9">
        <f t="shared" si="14"/>
        <v>0</v>
      </c>
      <c r="D73" s="6"/>
      <c r="E73" s="7"/>
      <c r="F73" s="56">
        <f t="shared" si="15"/>
        <v>0</v>
      </c>
      <c r="G73" s="53">
        <f t="shared" si="16"/>
        <v>0</v>
      </c>
      <c r="H73" s="29"/>
      <c r="I73" s="22">
        <f t="shared" si="24"/>
        <v>46</v>
      </c>
      <c r="J73" s="25">
        <f t="shared" ca="1" si="17"/>
        <v>0</v>
      </c>
      <c r="K73" s="30">
        <f t="shared" ca="1" si="18"/>
        <v>0</v>
      </c>
      <c r="L73" s="25">
        <f t="shared" ca="1" si="19"/>
        <v>0</v>
      </c>
      <c r="M73" s="27">
        <f t="shared" ca="1" si="22"/>
        <v>0</v>
      </c>
      <c r="N73" s="28">
        <f t="shared" ca="1" si="23"/>
        <v>0</v>
      </c>
      <c r="O73" s="25">
        <f t="shared" ca="1" si="20"/>
        <v>0</v>
      </c>
      <c r="P73" s="61"/>
      <c r="Q73" s="61"/>
      <c r="R73" s="59"/>
      <c r="S73" s="59"/>
      <c r="T73" s="59"/>
      <c r="U73" s="59"/>
      <c r="V73"/>
      <c r="W73"/>
      <c r="X73"/>
      <c r="Y73"/>
    </row>
    <row r="74" spans="1:25" ht="15" customHeight="1" x14ac:dyDescent="0.3">
      <c r="A74" s="36">
        <f t="shared" si="13"/>
        <v>60</v>
      </c>
      <c r="B74" s="5"/>
      <c r="C74" s="9">
        <f t="shared" si="14"/>
        <v>0</v>
      </c>
      <c r="D74" s="6"/>
      <c r="E74" s="7"/>
      <c r="F74" s="56">
        <f t="shared" si="15"/>
        <v>0</v>
      </c>
      <c r="G74" s="53">
        <f t="shared" si="16"/>
        <v>0</v>
      </c>
      <c r="H74" s="29"/>
      <c r="I74" s="22">
        <f t="shared" si="24"/>
        <v>47</v>
      </c>
      <c r="J74" s="25">
        <f t="shared" ca="1" si="17"/>
        <v>0</v>
      </c>
      <c r="K74" s="30">
        <f t="shared" ca="1" si="18"/>
        <v>0</v>
      </c>
      <c r="L74" s="25">
        <f t="shared" ca="1" si="19"/>
        <v>0</v>
      </c>
      <c r="M74" s="27">
        <f t="shared" ca="1" si="22"/>
        <v>0</v>
      </c>
      <c r="N74" s="28">
        <f t="shared" ca="1" si="23"/>
        <v>0</v>
      </c>
      <c r="O74" s="25">
        <f t="shared" ca="1" si="20"/>
        <v>0</v>
      </c>
      <c r="P74" s="61"/>
      <c r="Q74" s="61"/>
      <c r="R74" s="59"/>
      <c r="S74" s="59"/>
      <c r="T74" s="59"/>
      <c r="U74" s="59"/>
      <c r="V74"/>
      <c r="W74"/>
      <c r="X74"/>
      <c r="Y74"/>
    </row>
    <row r="75" spans="1:25" ht="15" customHeight="1" x14ac:dyDescent="0.3">
      <c r="A75" s="36">
        <f t="shared" si="13"/>
        <v>61</v>
      </c>
      <c r="B75" s="5"/>
      <c r="C75" s="9">
        <f t="shared" si="14"/>
        <v>0</v>
      </c>
      <c r="D75" s="6"/>
      <c r="E75" s="7"/>
      <c r="F75" s="56">
        <f t="shared" si="15"/>
        <v>0</v>
      </c>
      <c r="G75" s="53">
        <f t="shared" si="16"/>
        <v>0</v>
      </c>
      <c r="H75" s="29"/>
      <c r="I75" s="22">
        <f t="shared" si="24"/>
        <v>48</v>
      </c>
      <c r="J75" s="25">
        <f t="shared" ca="1" si="17"/>
        <v>0</v>
      </c>
      <c r="K75" s="30">
        <f t="shared" ca="1" si="18"/>
        <v>0</v>
      </c>
      <c r="L75" s="25">
        <f t="shared" ca="1" si="19"/>
        <v>0</v>
      </c>
      <c r="M75" s="27">
        <f t="shared" ca="1" si="22"/>
        <v>0</v>
      </c>
      <c r="N75" s="28">
        <f t="shared" ca="1" si="23"/>
        <v>0</v>
      </c>
      <c r="O75" s="25">
        <f t="shared" ca="1" si="20"/>
        <v>0</v>
      </c>
      <c r="P75" s="61"/>
      <c r="Q75" s="61"/>
      <c r="R75" s="59"/>
      <c r="S75" s="59"/>
      <c r="T75" s="59"/>
      <c r="U75" s="59"/>
      <c r="V75"/>
      <c r="W75"/>
      <c r="X75"/>
      <c r="Y75"/>
    </row>
    <row r="76" spans="1:25" ht="15" customHeight="1" x14ac:dyDescent="0.3">
      <c r="A76" s="36">
        <f t="shared" si="13"/>
        <v>62</v>
      </c>
      <c r="B76" s="5"/>
      <c r="C76" s="9">
        <f t="shared" si="14"/>
        <v>0</v>
      </c>
      <c r="D76" s="6"/>
      <c r="E76" s="7"/>
      <c r="F76" s="56">
        <f t="shared" si="15"/>
        <v>0</v>
      </c>
      <c r="G76" s="53">
        <f t="shared" si="16"/>
        <v>0</v>
      </c>
      <c r="H76" s="29"/>
      <c r="I76" s="22">
        <f t="shared" si="24"/>
        <v>49</v>
      </c>
      <c r="J76" s="25">
        <f t="shared" ca="1" si="17"/>
        <v>0</v>
      </c>
      <c r="K76" s="30">
        <f t="shared" ca="1" si="18"/>
        <v>0</v>
      </c>
      <c r="L76" s="25">
        <f t="shared" ca="1" si="19"/>
        <v>0</v>
      </c>
      <c r="M76" s="27">
        <f t="shared" ca="1" si="22"/>
        <v>0</v>
      </c>
      <c r="N76" s="28">
        <f t="shared" ca="1" si="23"/>
        <v>0</v>
      </c>
      <c r="O76" s="25">
        <f t="shared" ca="1" si="20"/>
        <v>0</v>
      </c>
      <c r="P76" s="61"/>
      <c r="Q76" s="61"/>
      <c r="R76" s="59"/>
      <c r="S76" s="59"/>
      <c r="T76" s="59"/>
      <c r="U76" s="59"/>
      <c r="V76"/>
      <c r="W76"/>
      <c r="X76"/>
      <c r="Y76"/>
    </row>
    <row r="77" spans="1:25" ht="15" customHeight="1" x14ac:dyDescent="0.3">
      <c r="A77" s="36">
        <f t="shared" si="13"/>
        <v>63</v>
      </c>
      <c r="B77" s="5"/>
      <c r="C77" s="9">
        <f t="shared" si="14"/>
        <v>0</v>
      </c>
      <c r="D77" s="6"/>
      <c r="E77" s="7"/>
      <c r="F77" s="56">
        <f t="shared" si="15"/>
        <v>0</v>
      </c>
      <c r="G77" s="53">
        <f t="shared" si="16"/>
        <v>0</v>
      </c>
      <c r="H77" s="29"/>
      <c r="I77" s="22">
        <f t="shared" si="24"/>
        <v>50</v>
      </c>
      <c r="J77" s="25">
        <f t="shared" ca="1" si="17"/>
        <v>0</v>
      </c>
      <c r="K77" s="30">
        <f t="shared" ca="1" si="18"/>
        <v>0</v>
      </c>
      <c r="L77" s="25">
        <f t="shared" ca="1" si="19"/>
        <v>0</v>
      </c>
      <c r="M77" s="27">
        <f t="shared" ca="1" si="22"/>
        <v>0</v>
      </c>
      <c r="N77" s="28">
        <f t="shared" ca="1" si="23"/>
        <v>0</v>
      </c>
      <c r="O77" s="25">
        <f t="shared" ca="1" si="20"/>
        <v>0</v>
      </c>
      <c r="P77" s="61"/>
      <c r="Q77" s="61"/>
      <c r="R77" s="59"/>
      <c r="S77" s="59"/>
      <c r="T77" s="59"/>
      <c r="U77" s="59"/>
      <c r="V77"/>
      <c r="W77"/>
      <c r="X77"/>
      <c r="Y77"/>
    </row>
    <row r="78" spans="1:25" ht="15" customHeight="1" x14ac:dyDescent="0.3">
      <c r="A78" s="36">
        <f t="shared" si="13"/>
        <v>64</v>
      </c>
      <c r="B78" s="5"/>
      <c r="C78" s="9">
        <f t="shared" si="14"/>
        <v>0</v>
      </c>
      <c r="D78" s="6"/>
      <c r="E78" s="7"/>
      <c r="F78" s="56">
        <f t="shared" si="15"/>
        <v>0</v>
      </c>
      <c r="G78" s="53">
        <f t="shared" si="16"/>
        <v>0</v>
      </c>
      <c r="H78" s="29"/>
      <c r="I78" s="22">
        <f t="shared" si="24"/>
        <v>51</v>
      </c>
      <c r="J78" s="25">
        <f t="shared" ca="1" si="17"/>
        <v>0</v>
      </c>
      <c r="K78" s="30">
        <f t="shared" ca="1" si="18"/>
        <v>0</v>
      </c>
      <c r="L78" s="25">
        <f t="shared" ca="1" si="19"/>
        <v>0</v>
      </c>
      <c r="M78" s="27">
        <f t="shared" ca="1" si="22"/>
        <v>0</v>
      </c>
      <c r="N78" s="28">
        <f t="shared" ca="1" si="23"/>
        <v>0</v>
      </c>
      <c r="O78" s="25">
        <f t="shared" ca="1" si="20"/>
        <v>0</v>
      </c>
      <c r="P78" s="61"/>
      <c r="Q78" s="61"/>
      <c r="R78" s="59"/>
      <c r="S78" s="59"/>
      <c r="T78" s="59"/>
      <c r="U78" s="59"/>
      <c r="V78"/>
      <c r="W78"/>
      <c r="X78"/>
      <c r="Y78"/>
    </row>
    <row r="79" spans="1:25" ht="15" customHeight="1" x14ac:dyDescent="0.3">
      <c r="A79" s="36">
        <f t="shared" si="13"/>
        <v>65</v>
      </c>
      <c r="B79" s="5"/>
      <c r="C79" s="9">
        <f t="shared" si="14"/>
        <v>0</v>
      </c>
      <c r="D79" s="6"/>
      <c r="E79" s="7"/>
      <c r="F79" s="56">
        <f t="shared" si="15"/>
        <v>0</v>
      </c>
      <c r="G79" s="53">
        <f t="shared" si="16"/>
        <v>0</v>
      </c>
      <c r="H79" s="29"/>
      <c r="I79" s="22">
        <f t="shared" si="24"/>
        <v>52</v>
      </c>
      <c r="J79" s="25">
        <f t="shared" ca="1" si="17"/>
        <v>0</v>
      </c>
      <c r="K79" s="30">
        <f t="shared" ca="1" si="18"/>
        <v>0</v>
      </c>
      <c r="L79" s="25">
        <f t="shared" ca="1" si="19"/>
        <v>0</v>
      </c>
      <c r="M79" s="27">
        <f t="shared" ca="1" si="22"/>
        <v>0</v>
      </c>
      <c r="N79" s="28">
        <f t="shared" ca="1" si="23"/>
        <v>0</v>
      </c>
      <c r="O79" s="25">
        <f t="shared" ca="1" si="20"/>
        <v>0</v>
      </c>
      <c r="P79" s="61"/>
      <c r="Q79" s="61"/>
      <c r="R79" s="59"/>
      <c r="S79" s="59"/>
      <c r="T79" s="59"/>
      <c r="U79" s="59"/>
      <c r="V79"/>
      <c r="W79"/>
      <c r="X79"/>
      <c r="Y79"/>
    </row>
    <row r="80" spans="1:25" ht="15" customHeight="1" x14ac:dyDescent="0.3">
      <c r="A80" s="36">
        <f t="shared" ref="A80:A110" si="25">A79+1</f>
        <v>66</v>
      </c>
      <c r="B80" s="5"/>
      <c r="C80" s="9">
        <f t="shared" ref="C80:C110" si="26">B80-B79</f>
        <v>0</v>
      </c>
      <c r="D80" s="6"/>
      <c r="E80" s="7"/>
      <c r="F80" s="56">
        <f t="shared" ref="F80:F110" si="27">IF(D80&gt;0,((1-E80)*F79)+(E80*D80),0)</f>
        <v>0</v>
      </c>
      <c r="G80" s="53">
        <f t="shared" si="16"/>
        <v>0</v>
      </c>
      <c r="H80" s="29"/>
      <c r="I80" s="22">
        <f t="shared" si="24"/>
        <v>53</v>
      </c>
      <c r="J80" s="25">
        <f t="shared" ca="1" si="17"/>
        <v>0</v>
      </c>
      <c r="K80" s="30">
        <f t="shared" ca="1" si="18"/>
        <v>0</v>
      </c>
      <c r="L80" s="25">
        <f t="shared" ca="1" si="19"/>
        <v>0</v>
      </c>
      <c r="M80" s="27">
        <f t="shared" ca="1" si="22"/>
        <v>0</v>
      </c>
      <c r="N80" s="28">
        <f t="shared" ca="1" si="23"/>
        <v>0</v>
      </c>
      <c r="O80" s="25">
        <f t="shared" ca="1" si="20"/>
        <v>0</v>
      </c>
      <c r="P80" s="229"/>
      <c r="Q80" s="229"/>
      <c r="R80" s="59"/>
      <c r="S80" s="59"/>
      <c r="T80" s="59"/>
      <c r="U80" s="59"/>
      <c r="V80"/>
      <c r="W80"/>
      <c r="X80"/>
      <c r="Y80"/>
    </row>
    <row r="81" spans="1:25" ht="15" customHeight="1" x14ac:dyDescent="0.3">
      <c r="A81" s="36">
        <f t="shared" si="25"/>
        <v>67</v>
      </c>
      <c r="B81" s="5"/>
      <c r="C81" s="9">
        <f t="shared" si="26"/>
        <v>0</v>
      </c>
      <c r="D81" s="6"/>
      <c r="E81" s="7"/>
      <c r="F81" s="56">
        <f t="shared" si="27"/>
        <v>0</v>
      </c>
      <c r="G81" s="53">
        <f t="shared" ref="G81:G110" si="28">F81*$E$6</f>
        <v>0</v>
      </c>
      <c r="H81" s="29"/>
      <c r="I81" s="22">
        <f t="shared" si="24"/>
        <v>54</v>
      </c>
      <c r="J81" s="25">
        <f t="shared" ca="1" si="17"/>
        <v>0</v>
      </c>
      <c r="K81" s="30">
        <f t="shared" ca="1" si="18"/>
        <v>0</v>
      </c>
      <c r="L81" s="25">
        <f t="shared" ca="1" si="19"/>
        <v>0</v>
      </c>
      <c r="M81" s="27">
        <f t="shared" ca="1" si="22"/>
        <v>0</v>
      </c>
      <c r="N81" s="28">
        <f t="shared" ca="1" si="23"/>
        <v>0</v>
      </c>
      <c r="O81" s="25">
        <f t="shared" ca="1" si="20"/>
        <v>0</v>
      </c>
      <c r="P81" s="229"/>
      <c r="Q81" s="229"/>
      <c r="R81" s="59"/>
      <c r="S81" s="59"/>
      <c r="T81" s="59"/>
      <c r="U81" s="59"/>
      <c r="V81"/>
      <c r="W81"/>
      <c r="X81"/>
      <c r="Y81"/>
    </row>
    <row r="82" spans="1:25" ht="15" customHeight="1" x14ac:dyDescent="0.3">
      <c r="A82" s="36">
        <f t="shared" si="25"/>
        <v>68</v>
      </c>
      <c r="B82" s="5"/>
      <c r="C82" s="9">
        <f t="shared" si="26"/>
        <v>0</v>
      </c>
      <c r="D82" s="6"/>
      <c r="E82" s="7"/>
      <c r="F82" s="56">
        <f t="shared" si="27"/>
        <v>0</v>
      </c>
      <c r="G82" s="53">
        <f t="shared" si="28"/>
        <v>0</v>
      </c>
      <c r="H82" s="29"/>
      <c r="I82" s="22">
        <f t="shared" si="24"/>
        <v>55</v>
      </c>
      <c r="J82" s="25">
        <f t="shared" ca="1" si="17"/>
        <v>0</v>
      </c>
      <c r="K82" s="30">
        <f t="shared" ca="1" si="18"/>
        <v>0</v>
      </c>
      <c r="L82" s="25">
        <f t="shared" ca="1" si="19"/>
        <v>0</v>
      </c>
      <c r="M82" s="27">
        <f t="shared" ca="1" si="22"/>
        <v>0</v>
      </c>
      <c r="N82" s="28">
        <f t="shared" ca="1" si="23"/>
        <v>0</v>
      </c>
      <c r="O82" s="25">
        <f t="shared" ca="1" si="20"/>
        <v>0</v>
      </c>
      <c r="P82" s="229"/>
      <c r="Q82" s="229"/>
      <c r="R82" s="59"/>
      <c r="S82" s="59"/>
      <c r="T82" s="59"/>
      <c r="U82" s="59"/>
      <c r="V82"/>
      <c r="W82"/>
      <c r="X82"/>
      <c r="Y82"/>
    </row>
    <row r="83" spans="1:25" ht="15" customHeight="1" x14ac:dyDescent="0.3">
      <c r="A83" s="36">
        <f t="shared" si="25"/>
        <v>69</v>
      </c>
      <c r="B83" s="5"/>
      <c r="C83" s="9">
        <f t="shared" si="26"/>
        <v>0</v>
      </c>
      <c r="D83" s="6"/>
      <c r="E83" s="7"/>
      <c r="F83" s="56">
        <f t="shared" si="27"/>
        <v>0</v>
      </c>
      <c r="G83" s="53">
        <f t="shared" si="28"/>
        <v>0</v>
      </c>
      <c r="H83" s="29"/>
      <c r="I83" s="22">
        <f t="shared" si="24"/>
        <v>56</v>
      </c>
      <c r="J83" s="25">
        <f t="shared" ca="1" si="17"/>
        <v>0</v>
      </c>
      <c r="K83" s="30">
        <f t="shared" ca="1" si="18"/>
        <v>0</v>
      </c>
      <c r="L83" s="25">
        <f t="shared" ca="1" si="19"/>
        <v>0</v>
      </c>
      <c r="M83" s="27">
        <f t="shared" ca="1" si="22"/>
        <v>0</v>
      </c>
      <c r="N83" s="28">
        <f t="shared" ca="1" si="23"/>
        <v>0</v>
      </c>
      <c r="O83" s="25">
        <f t="shared" ca="1" si="20"/>
        <v>0</v>
      </c>
      <c r="P83" s="229"/>
      <c r="Q83" s="229"/>
      <c r="R83" s="59"/>
      <c r="S83" s="59"/>
      <c r="T83" s="59"/>
      <c r="U83" s="59"/>
      <c r="V83"/>
      <c r="W83"/>
      <c r="X83"/>
      <c r="Y83"/>
    </row>
    <row r="84" spans="1:25" ht="15" customHeight="1" x14ac:dyDescent="0.3">
      <c r="A84" s="36">
        <f t="shared" si="25"/>
        <v>70</v>
      </c>
      <c r="B84" s="5"/>
      <c r="C84" s="9">
        <f t="shared" si="26"/>
        <v>0</v>
      </c>
      <c r="D84" s="6"/>
      <c r="E84" s="7"/>
      <c r="F84" s="56">
        <f t="shared" si="27"/>
        <v>0</v>
      </c>
      <c r="G84" s="53">
        <f t="shared" si="28"/>
        <v>0</v>
      </c>
      <c r="H84" s="29"/>
      <c r="I84" s="22">
        <f>I83+1</f>
        <v>57</v>
      </c>
      <c r="J84" s="25">
        <f t="shared" ca="1" si="17"/>
        <v>0</v>
      </c>
      <c r="K84" s="30">
        <f t="shared" ca="1" si="18"/>
        <v>0</v>
      </c>
      <c r="L84" s="25">
        <f t="shared" ca="1" si="19"/>
        <v>0</v>
      </c>
      <c r="M84" s="27">
        <f t="shared" ca="1" si="22"/>
        <v>0</v>
      </c>
      <c r="N84" s="28">
        <f t="shared" ca="1" si="23"/>
        <v>0</v>
      </c>
      <c r="O84" s="25">
        <f t="shared" ca="1" si="20"/>
        <v>0</v>
      </c>
      <c r="P84" s="229"/>
      <c r="Q84" s="229"/>
      <c r="R84" s="59"/>
      <c r="S84" s="59"/>
      <c r="T84" s="59"/>
      <c r="U84" s="59"/>
      <c r="V84"/>
      <c r="W84"/>
      <c r="X84"/>
      <c r="Y84"/>
    </row>
    <row r="85" spans="1:25" ht="15" customHeight="1" x14ac:dyDescent="0.3">
      <c r="A85" s="36">
        <f t="shared" si="25"/>
        <v>71</v>
      </c>
      <c r="B85" s="5"/>
      <c r="C85" s="9">
        <f t="shared" si="26"/>
        <v>0</v>
      </c>
      <c r="D85" s="6"/>
      <c r="E85" s="7"/>
      <c r="F85" s="56">
        <f t="shared" si="27"/>
        <v>0</v>
      </c>
      <c r="G85" s="53">
        <f t="shared" si="28"/>
        <v>0</v>
      </c>
      <c r="H85" s="29"/>
      <c r="I85" s="22">
        <f>I84+1</f>
        <v>58</v>
      </c>
      <c r="J85" s="25">
        <f t="shared" ca="1" si="17"/>
        <v>0</v>
      </c>
      <c r="K85" s="30">
        <f t="shared" ca="1" si="18"/>
        <v>0</v>
      </c>
      <c r="L85" s="25">
        <f t="shared" ca="1" si="19"/>
        <v>0</v>
      </c>
      <c r="M85" s="27">
        <f t="shared" ca="1" si="22"/>
        <v>0</v>
      </c>
      <c r="N85" s="28">
        <f t="shared" ca="1" si="23"/>
        <v>0</v>
      </c>
      <c r="O85" s="25">
        <f t="shared" ca="1" si="20"/>
        <v>0</v>
      </c>
      <c r="P85" s="229"/>
      <c r="Q85" s="229"/>
      <c r="R85" s="59"/>
      <c r="S85" s="59"/>
      <c r="T85" s="59"/>
      <c r="U85" s="59"/>
      <c r="V85"/>
      <c r="W85"/>
      <c r="X85"/>
      <c r="Y85"/>
    </row>
    <row r="86" spans="1:25" ht="15" customHeight="1" x14ac:dyDescent="0.3">
      <c r="A86" s="36">
        <f t="shared" si="25"/>
        <v>72</v>
      </c>
      <c r="B86" s="5"/>
      <c r="C86" s="9">
        <f t="shared" si="26"/>
        <v>0</v>
      </c>
      <c r="D86" s="6"/>
      <c r="E86" s="7"/>
      <c r="F86" s="56">
        <f t="shared" si="27"/>
        <v>0</v>
      </c>
      <c r="G86" s="53">
        <f t="shared" si="28"/>
        <v>0</v>
      </c>
      <c r="H86" s="29"/>
      <c r="I86" s="22">
        <f t="shared" ref="I86:I92" si="29">I85+1</f>
        <v>59</v>
      </c>
      <c r="J86" s="25">
        <f t="shared" ca="1" si="17"/>
        <v>0</v>
      </c>
      <c r="K86" s="30">
        <f t="shared" ca="1" si="18"/>
        <v>0</v>
      </c>
      <c r="L86" s="25">
        <f t="shared" ca="1" si="19"/>
        <v>0</v>
      </c>
      <c r="M86" s="27">
        <f t="shared" ca="1" si="22"/>
        <v>0</v>
      </c>
      <c r="N86" s="28">
        <f t="shared" ca="1" si="23"/>
        <v>0</v>
      </c>
      <c r="O86" s="25">
        <f t="shared" ca="1" si="20"/>
        <v>0</v>
      </c>
      <c r="P86" s="229"/>
      <c r="Q86" s="229"/>
      <c r="R86" s="59"/>
      <c r="S86" s="59"/>
      <c r="T86" s="59"/>
      <c r="U86" s="59"/>
      <c r="V86"/>
      <c r="W86"/>
      <c r="X86"/>
      <c r="Y86"/>
    </row>
    <row r="87" spans="1:25" ht="15" customHeight="1" x14ac:dyDescent="0.3">
      <c r="A87" s="36">
        <f t="shared" si="25"/>
        <v>73</v>
      </c>
      <c r="B87" s="5"/>
      <c r="C87" s="9">
        <f t="shared" si="26"/>
        <v>0</v>
      </c>
      <c r="D87" s="6"/>
      <c r="E87" s="7"/>
      <c r="F87" s="56">
        <f t="shared" si="27"/>
        <v>0</v>
      </c>
      <c r="G87" s="53">
        <f t="shared" si="28"/>
        <v>0</v>
      </c>
      <c r="H87" s="29"/>
      <c r="I87" s="22">
        <f t="shared" si="29"/>
        <v>60</v>
      </c>
      <c r="J87" s="25">
        <f t="shared" ca="1" si="17"/>
        <v>0</v>
      </c>
      <c r="K87" s="30">
        <f t="shared" ca="1" si="18"/>
        <v>0</v>
      </c>
      <c r="L87" s="25">
        <f t="shared" ca="1" si="19"/>
        <v>0</v>
      </c>
      <c r="M87" s="27">
        <f t="shared" ca="1" si="22"/>
        <v>0</v>
      </c>
      <c r="N87" s="28">
        <f t="shared" ca="1" si="23"/>
        <v>0</v>
      </c>
      <c r="O87" s="25">
        <f t="shared" ca="1" si="20"/>
        <v>0</v>
      </c>
      <c r="P87" s="229"/>
      <c r="Q87" s="229"/>
      <c r="R87" s="59"/>
      <c r="S87" s="59"/>
      <c r="T87" s="59"/>
      <c r="U87" s="59"/>
      <c r="V87"/>
      <c r="W87"/>
      <c r="X87"/>
      <c r="Y87"/>
    </row>
    <row r="88" spans="1:25" ht="15" customHeight="1" x14ac:dyDescent="0.3">
      <c r="A88" s="36">
        <f t="shared" si="25"/>
        <v>74</v>
      </c>
      <c r="B88" s="5"/>
      <c r="C88" s="9">
        <f t="shared" si="26"/>
        <v>0</v>
      </c>
      <c r="D88" s="6"/>
      <c r="E88" s="7"/>
      <c r="F88" s="56">
        <f t="shared" si="27"/>
        <v>0</v>
      </c>
      <c r="G88" s="53">
        <f t="shared" si="28"/>
        <v>0</v>
      </c>
      <c r="H88" s="29"/>
      <c r="I88" s="22">
        <f t="shared" si="29"/>
        <v>61</v>
      </c>
      <c r="J88" s="25">
        <f t="shared" ca="1" si="17"/>
        <v>0</v>
      </c>
      <c r="K88" s="30">
        <f t="shared" ca="1" si="18"/>
        <v>0</v>
      </c>
      <c r="L88" s="25">
        <f t="shared" ca="1" si="19"/>
        <v>0</v>
      </c>
      <c r="M88" s="27">
        <f t="shared" ca="1" si="22"/>
        <v>0</v>
      </c>
      <c r="N88" s="28">
        <f t="shared" ca="1" si="23"/>
        <v>0</v>
      </c>
      <c r="O88" s="25">
        <f t="shared" ca="1" si="20"/>
        <v>0</v>
      </c>
      <c r="P88" s="229"/>
      <c r="Q88" s="229"/>
      <c r="R88" s="59"/>
      <c r="S88" s="59"/>
      <c r="T88" s="59"/>
      <c r="U88" s="59"/>
      <c r="V88"/>
      <c r="W88"/>
      <c r="X88"/>
      <c r="Y88"/>
    </row>
    <row r="89" spans="1:25" ht="15" customHeight="1" x14ac:dyDescent="0.3">
      <c r="A89" s="36">
        <f t="shared" si="25"/>
        <v>75</v>
      </c>
      <c r="B89" s="5"/>
      <c r="C89" s="9">
        <f t="shared" si="26"/>
        <v>0</v>
      </c>
      <c r="D89" s="6"/>
      <c r="E89" s="7"/>
      <c r="F89" s="56">
        <f t="shared" si="27"/>
        <v>0</v>
      </c>
      <c r="G89" s="53">
        <f t="shared" si="28"/>
        <v>0</v>
      </c>
      <c r="H89" s="29"/>
      <c r="I89" s="22">
        <f t="shared" si="29"/>
        <v>62</v>
      </c>
      <c r="J89" s="25">
        <f t="shared" ca="1" si="17"/>
        <v>0</v>
      </c>
      <c r="K89" s="30">
        <f t="shared" ca="1" si="18"/>
        <v>0</v>
      </c>
      <c r="L89" s="25">
        <f t="shared" ca="1" si="19"/>
        <v>0</v>
      </c>
      <c r="M89" s="27">
        <f t="shared" ca="1" si="22"/>
        <v>0</v>
      </c>
      <c r="N89" s="28">
        <f t="shared" ca="1" si="23"/>
        <v>0</v>
      </c>
      <c r="O89" s="25">
        <f t="shared" ca="1" si="20"/>
        <v>0</v>
      </c>
      <c r="P89" s="229"/>
      <c r="Q89" s="229"/>
      <c r="R89" s="59"/>
      <c r="S89" s="59"/>
      <c r="T89" s="59"/>
      <c r="U89" s="59"/>
      <c r="V89"/>
      <c r="W89"/>
      <c r="X89"/>
      <c r="Y89"/>
    </row>
    <row r="90" spans="1:25" ht="15" customHeight="1" x14ac:dyDescent="0.3">
      <c r="A90" s="36">
        <f t="shared" si="25"/>
        <v>76</v>
      </c>
      <c r="B90" s="5"/>
      <c r="C90" s="9">
        <f t="shared" si="26"/>
        <v>0</v>
      </c>
      <c r="D90" s="6"/>
      <c r="E90" s="7"/>
      <c r="F90" s="56">
        <f t="shared" si="27"/>
        <v>0</v>
      </c>
      <c r="G90" s="53">
        <f t="shared" si="28"/>
        <v>0</v>
      </c>
      <c r="H90" s="29"/>
      <c r="I90" s="22">
        <f t="shared" si="29"/>
        <v>63</v>
      </c>
      <c r="J90" s="25">
        <f t="shared" ca="1" si="17"/>
        <v>0</v>
      </c>
      <c r="K90" s="30">
        <f t="shared" ca="1" si="18"/>
        <v>0</v>
      </c>
      <c r="L90" s="25">
        <f t="shared" ca="1" si="19"/>
        <v>0</v>
      </c>
      <c r="M90" s="27">
        <f t="shared" ca="1" si="22"/>
        <v>0</v>
      </c>
      <c r="N90" s="28">
        <f t="shared" ca="1" si="23"/>
        <v>0</v>
      </c>
      <c r="O90" s="25">
        <f t="shared" ca="1" si="20"/>
        <v>0</v>
      </c>
      <c r="P90" s="229"/>
      <c r="Q90" s="229"/>
      <c r="R90" s="59"/>
      <c r="S90" s="59"/>
      <c r="T90" s="59"/>
      <c r="U90" s="59"/>
      <c r="V90"/>
      <c r="W90"/>
      <c r="X90"/>
      <c r="Y90"/>
    </row>
    <row r="91" spans="1:25" ht="15" customHeight="1" x14ac:dyDescent="0.3">
      <c r="A91" s="36">
        <f t="shared" si="25"/>
        <v>77</v>
      </c>
      <c r="B91" s="5"/>
      <c r="C91" s="9">
        <f t="shared" si="26"/>
        <v>0</v>
      </c>
      <c r="D91" s="6"/>
      <c r="E91" s="7"/>
      <c r="F91" s="56">
        <f t="shared" si="27"/>
        <v>0</v>
      </c>
      <c r="G91" s="53">
        <f t="shared" si="28"/>
        <v>0</v>
      </c>
      <c r="H91" s="29"/>
      <c r="I91" s="22">
        <f t="shared" si="29"/>
        <v>64</v>
      </c>
      <c r="J91" s="25">
        <f t="shared" ref="J91:J119" ca="1" si="30">LOOKUP((MATCH(I91,$B$15:$B$142,1)),$A$15:$A$142,$D$16:$D$142)</f>
        <v>0</v>
      </c>
      <c r="K91" s="30">
        <f t="shared" ref="K91:K119" ca="1" si="31">LOOKUP((MATCH(I91,$B$15:$B$142,1)),$A$15:$A$142,$F$16:$F$142)</f>
        <v>0</v>
      </c>
      <c r="L91" s="25">
        <f t="shared" ref="L91:L119" ca="1" si="32">LOOKUP((MATCH(I91,$B$15:$B$142,1)),$A$15:$A$142,$G$16:$G$142)</f>
        <v>0</v>
      </c>
      <c r="M91" s="27">
        <f t="shared" ca="1" si="22"/>
        <v>0</v>
      </c>
      <c r="N91" s="28">
        <f t="shared" ca="1" si="23"/>
        <v>0</v>
      </c>
      <c r="O91" s="25">
        <f t="shared" ref="O91:O119" ca="1" si="33">N91*(1+$F$7)</f>
        <v>0</v>
      </c>
      <c r="P91" s="229"/>
      <c r="Q91" s="229"/>
      <c r="R91" s="59"/>
      <c r="S91" s="59"/>
      <c r="T91" s="59"/>
      <c r="U91" s="59"/>
      <c r="V91"/>
      <c r="W91"/>
      <c r="X91"/>
      <c r="Y91"/>
    </row>
    <row r="92" spans="1:25" ht="15" customHeight="1" x14ac:dyDescent="0.3">
      <c r="A92" s="36">
        <f t="shared" si="25"/>
        <v>78</v>
      </c>
      <c r="B92" s="5"/>
      <c r="C92" s="9">
        <f t="shared" si="26"/>
        <v>0</v>
      </c>
      <c r="D92" s="6"/>
      <c r="E92" s="7"/>
      <c r="F92" s="56">
        <f t="shared" si="27"/>
        <v>0</v>
      </c>
      <c r="G92" s="53">
        <f t="shared" si="28"/>
        <v>0</v>
      </c>
      <c r="H92" s="29"/>
      <c r="I92" s="22">
        <f t="shared" si="29"/>
        <v>65</v>
      </c>
      <c r="J92" s="25">
        <f t="shared" ca="1" si="30"/>
        <v>0</v>
      </c>
      <c r="K92" s="30">
        <f t="shared" ca="1" si="31"/>
        <v>0</v>
      </c>
      <c r="L92" s="25">
        <f t="shared" ca="1" si="32"/>
        <v>0</v>
      </c>
      <c r="M92" s="27">
        <f t="shared" ref="M92:M119" ca="1" si="34">L92/POWER((1+$F$7),(I92-$I$27+1))</f>
        <v>0</v>
      </c>
      <c r="N92" s="28">
        <f t="shared" ref="N92:N119" ca="1" si="35">O91-L92</f>
        <v>0</v>
      </c>
      <c r="O92" s="25">
        <f t="shared" ca="1" si="33"/>
        <v>0</v>
      </c>
      <c r="P92" s="229"/>
      <c r="Q92" s="229"/>
      <c r="R92" s="59"/>
      <c r="S92" s="59"/>
      <c r="T92" s="59"/>
      <c r="U92" s="59"/>
      <c r="V92"/>
      <c r="W92"/>
      <c r="X92"/>
      <c r="Y92"/>
    </row>
    <row r="93" spans="1:25" ht="15" customHeight="1" x14ac:dyDescent="0.3">
      <c r="A93" s="36">
        <f t="shared" si="25"/>
        <v>79</v>
      </c>
      <c r="B93" s="5"/>
      <c r="C93" s="9">
        <f t="shared" si="26"/>
        <v>0</v>
      </c>
      <c r="D93" s="6"/>
      <c r="E93" s="7"/>
      <c r="F93" s="56">
        <f t="shared" si="27"/>
        <v>0</v>
      </c>
      <c r="G93" s="53">
        <f t="shared" si="28"/>
        <v>0</v>
      </c>
      <c r="H93" s="29"/>
      <c r="I93" s="22">
        <f>I92+1</f>
        <v>66</v>
      </c>
      <c r="J93" s="25">
        <f t="shared" ca="1" si="30"/>
        <v>0</v>
      </c>
      <c r="K93" s="30">
        <f t="shared" ca="1" si="31"/>
        <v>0</v>
      </c>
      <c r="L93" s="25">
        <f t="shared" ca="1" si="32"/>
        <v>0</v>
      </c>
      <c r="M93" s="27">
        <f t="shared" ca="1" si="34"/>
        <v>0</v>
      </c>
      <c r="N93" s="28">
        <f t="shared" ca="1" si="35"/>
        <v>0</v>
      </c>
      <c r="O93" s="25">
        <f t="shared" ca="1" si="33"/>
        <v>0</v>
      </c>
      <c r="P93" s="229"/>
      <c r="Q93" s="229"/>
      <c r="R93" s="59"/>
      <c r="S93" s="59"/>
      <c r="T93" s="59"/>
      <c r="U93" s="59"/>
      <c r="V93"/>
      <c r="W93"/>
      <c r="X93"/>
      <c r="Y93"/>
    </row>
    <row r="94" spans="1:25" ht="15" customHeight="1" x14ac:dyDescent="0.3">
      <c r="A94" s="36">
        <f t="shared" si="25"/>
        <v>80</v>
      </c>
      <c r="B94" s="5"/>
      <c r="C94" s="9">
        <f t="shared" si="26"/>
        <v>0</v>
      </c>
      <c r="D94" s="6"/>
      <c r="E94" s="7"/>
      <c r="F94" s="56">
        <f t="shared" si="27"/>
        <v>0</v>
      </c>
      <c r="G94" s="53">
        <f t="shared" si="28"/>
        <v>0</v>
      </c>
      <c r="H94" s="29"/>
      <c r="I94" s="22">
        <f t="shared" ref="I94:I109" si="36">I93+1</f>
        <v>67</v>
      </c>
      <c r="J94" s="25">
        <f t="shared" ca="1" si="30"/>
        <v>0</v>
      </c>
      <c r="K94" s="30">
        <f t="shared" ca="1" si="31"/>
        <v>0</v>
      </c>
      <c r="L94" s="25">
        <f t="shared" ca="1" si="32"/>
        <v>0</v>
      </c>
      <c r="M94" s="27">
        <f t="shared" ca="1" si="34"/>
        <v>0</v>
      </c>
      <c r="N94" s="28">
        <f t="shared" ca="1" si="35"/>
        <v>0</v>
      </c>
      <c r="O94" s="25">
        <f t="shared" ca="1" si="33"/>
        <v>0</v>
      </c>
      <c r="P94" s="229"/>
      <c r="Q94" s="229"/>
      <c r="R94" s="59"/>
      <c r="S94" s="59"/>
      <c r="T94" s="59"/>
      <c r="U94" s="59"/>
      <c r="V94"/>
      <c r="W94"/>
      <c r="X94"/>
      <c r="Y94"/>
    </row>
    <row r="95" spans="1:25" ht="15" customHeight="1" x14ac:dyDescent="0.3">
      <c r="A95" s="36">
        <f t="shared" si="25"/>
        <v>81</v>
      </c>
      <c r="B95" s="5"/>
      <c r="C95" s="9">
        <f t="shared" si="26"/>
        <v>0</v>
      </c>
      <c r="D95" s="6"/>
      <c r="E95" s="7"/>
      <c r="F95" s="56">
        <f t="shared" si="27"/>
        <v>0</v>
      </c>
      <c r="G95" s="53">
        <f t="shared" si="28"/>
        <v>0</v>
      </c>
      <c r="H95" s="29"/>
      <c r="I95" s="22">
        <f t="shared" si="36"/>
        <v>68</v>
      </c>
      <c r="J95" s="25">
        <f t="shared" ca="1" si="30"/>
        <v>0</v>
      </c>
      <c r="K95" s="30">
        <f t="shared" ca="1" si="31"/>
        <v>0</v>
      </c>
      <c r="L95" s="25">
        <f t="shared" ca="1" si="32"/>
        <v>0</v>
      </c>
      <c r="M95" s="27">
        <f t="shared" ca="1" si="34"/>
        <v>0</v>
      </c>
      <c r="N95" s="28">
        <f t="shared" ca="1" si="35"/>
        <v>0</v>
      </c>
      <c r="O95" s="25">
        <f t="shared" ca="1" si="33"/>
        <v>0</v>
      </c>
      <c r="P95" s="229"/>
      <c r="Q95" s="229"/>
      <c r="R95" s="59"/>
      <c r="S95" s="59"/>
      <c r="T95" s="59"/>
      <c r="U95" s="59"/>
      <c r="V95"/>
      <c r="W95"/>
      <c r="X95"/>
      <c r="Y95"/>
    </row>
    <row r="96" spans="1:25" ht="15" customHeight="1" x14ac:dyDescent="0.3">
      <c r="A96" s="36">
        <f t="shared" si="25"/>
        <v>82</v>
      </c>
      <c r="B96" s="5"/>
      <c r="C96" s="9">
        <f t="shared" si="26"/>
        <v>0</v>
      </c>
      <c r="D96" s="6"/>
      <c r="E96" s="7"/>
      <c r="F96" s="56">
        <f t="shared" si="27"/>
        <v>0</v>
      </c>
      <c r="G96" s="53">
        <f t="shared" si="28"/>
        <v>0</v>
      </c>
      <c r="H96" s="29"/>
      <c r="I96" s="22">
        <f t="shared" si="36"/>
        <v>69</v>
      </c>
      <c r="J96" s="25">
        <f t="shared" ca="1" si="30"/>
        <v>0</v>
      </c>
      <c r="K96" s="30">
        <f t="shared" ca="1" si="31"/>
        <v>0</v>
      </c>
      <c r="L96" s="25">
        <f t="shared" ca="1" si="32"/>
        <v>0</v>
      </c>
      <c r="M96" s="27">
        <f t="shared" ca="1" si="34"/>
        <v>0</v>
      </c>
      <c r="N96" s="28">
        <f t="shared" ca="1" si="35"/>
        <v>0</v>
      </c>
      <c r="O96" s="25">
        <f t="shared" ca="1" si="33"/>
        <v>0</v>
      </c>
      <c r="P96" s="229"/>
      <c r="Q96" s="229"/>
      <c r="R96" s="59"/>
      <c r="S96" s="59"/>
      <c r="T96" s="59"/>
      <c r="U96" s="59"/>
      <c r="V96"/>
      <c r="W96"/>
      <c r="X96"/>
      <c r="Y96"/>
    </row>
    <row r="97" spans="1:25" ht="15" customHeight="1" x14ac:dyDescent="0.3">
      <c r="A97" s="36">
        <f t="shared" si="25"/>
        <v>83</v>
      </c>
      <c r="B97" s="5"/>
      <c r="C97" s="9">
        <f t="shared" si="26"/>
        <v>0</v>
      </c>
      <c r="D97" s="6"/>
      <c r="E97" s="7"/>
      <c r="F97" s="56">
        <f t="shared" si="27"/>
        <v>0</v>
      </c>
      <c r="G97" s="53">
        <f t="shared" si="28"/>
        <v>0</v>
      </c>
      <c r="H97" s="29"/>
      <c r="I97" s="22">
        <f t="shared" si="36"/>
        <v>70</v>
      </c>
      <c r="J97" s="25">
        <f t="shared" ca="1" si="30"/>
        <v>0</v>
      </c>
      <c r="K97" s="30">
        <f t="shared" ca="1" si="31"/>
        <v>0</v>
      </c>
      <c r="L97" s="25">
        <f t="shared" ca="1" si="32"/>
        <v>0</v>
      </c>
      <c r="M97" s="27">
        <f t="shared" ca="1" si="34"/>
        <v>0</v>
      </c>
      <c r="N97" s="28">
        <f t="shared" ca="1" si="35"/>
        <v>0</v>
      </c>
      <c r="O97" s="25">
        <f t="shared" ca="1" si="33"/>
        <v>0</v>
      </c>
      <c r="P97" s="229"/>
      <c r="Q97" s="229"/>
      <c r="R97" s="59"/>
      <c r="S97" s="59"/>
      <c r="T97" s="59"/>
      <c r="U97" s="59"/>
      <c r="V97"/>
      <c r="W97"/>
      <c r="X97"/>
      <c r="Y97"/>
    </row>
    <row r="98" spans="1:25" ht="15" customHeight="1" x14ac:dyDescent="0.3">
      <c r="A98" s="36">
        <f t="shared" si="25"/>
        <v>84</v>
      </c>
      <c r="B98" s="5"/>
      <c r="C98" s="9">
        <f t="shared" si="26"/>
        <v>0</v>
      </c>
      <c r="D98" s="6"/>
      <c r="E98" s="7"/>
      <c r="F98" s="56">
        <f t="shared" si="27"/>
        <v>0</v>
      </c>
      <c r="G98" s="53">
        <f t="shared" si="28"/>
        <v>0</v>
      </c>
      <c r="H98" s="29"/>
      <c r="I98" s="22">
        <f t="shared" si="36"/>
        <v>71</v>
      </c>
      <c r="J98" s="25">
        <f t="shared" ca="1" si="30"/>
        <v>0</v>
      </c>
      <c r="K98" s="30">
        <f t="shared" ca="1" si="31"/>
        <v>0</v>
      </c>
      <c r="L98" s="25">
        <f t="shared" ca="1" si="32"/>
        <v>0</v>
      </c>
      <c r="M98" s="27">
        <f t="shared" ca="1" si="34"/>
        <v>0</v>
      </c>
      <c r="N98" s="28">
        <f t="shared" ca="1" si="35"/>
        <v>0</v>
      </c>
      <c r="O98" s="25">
        <f t="shared" ca="1" si="33"/>
        <v>0</v>
      </c>
      <c r="P98" s="58"/>
      <c r="Q98" s="58"/>
      <c r="R98" s="58"/>
      <c r="S98" s="58"/>
      <c r="T98" s="59"/>
      <c r="U98" s="59"/>
      <c r="V98"/>
      <c r="W98"/>
      <c r="X98"/>
      <c r="Y98"/>
    </row>
    <row r="99" spans="1:25" ht="15" customHeight="1" x14ac:dyDescent="0.3">
      <c r="A99" s="36">
        <f t="shared" si="25"/>
        <v>85</v>
      </c>
      <c r="B99" s="5"/>
      <c r="C99" s="9">
        <f t="shared" si="26"/>
        <v>0</v>
      </c>
      <c r="D99" s="6"/>
      <c r="E99" s="7"/>
      <c r="F99" s="56">
        <f t="shared" si="27"/>
        <v>0</v>
      </c>
      <c r="G99" s="53">
        <f t="shared" si="28"/>
        <v>0</v>
      </c>
      <c r="H99" s="29"/>
      <c r="I99" s="22">
        <f t="shared" si="36"/>
        <v>72</v>
      </c>
      <c r="J99" s="25">
        <f t="shared" ca="1" si="30"/>
        <v>0</v>
      </c>
      <c r="K99" s="30">
        <f t="shared" ca="1" si="31"/>
        <v>0</v>
      </c>
      <c r="L99" s="25">
        <f t="shared" ca="1" si="32"/>
        <v>0</v>
      </c>
      <c r="M99" s="27">
        <f t="shared" ca="1" si="34"/>
        <v>0</v>
      </c>
      <c r="N99" s="28">
        <f t="shared" ca="1" si="35"/>
        <v>0</v>
      </c>
      <c r="O99" s="25">
        <f t="shared" ca="1" si="33"/>
        <v>0</v>
      </c>
      <c r="P99" s="58"/>
      <c r="Q99" s="58"/>
      <c r="R99" s="58"/>
      <c r="S99" s="58"/>
      <c r="T99" s="59"/>
      <c r="U99" s="59"/>
      <c r="V99"/>
      <c r="W99"/>
      <c r="X99"/>
      <c r="Y99"/>
    </row>
    <row r="100" spans="1:25" ht="15" customHeight="1" x14ac:dyDescent="0.3">
      <c r="A100" s="36">
        <f t="shared" si="25"/>
        <v>86</v>
      </c>
      <c r="B100" s="5"/>
      <c r="C100" s="9">
        <f t="shared" si="26"/>
        <v>0</v>
      </c>
      <c r="D100" s="6"/>
      <c r="E100" s="7"/>
      <c r="F100" s="56">
        <f t="shared" si="27"/>
        <v>0</v>
      </c>
      <c r="G100" s="53">
        <f t="shared" si="28"/>
        <v>0</v>
      </c>
      <c r="H100" s="29"/>
      <c r="I100" s="22">
        <f t="shared" si="36"/>
        <v>73</v>
      </c>
      <c r="J100" s="25">
        <f t="shared" ca="1" si="30"/>
        <v>0</v>
      </c>
      <c r="K100" s="30">
        <f t="shared" ca="1" si="31"/>
        <v>0</v>
      </c>
      <c r="L100" s="25">
        <f t="shared" ca="1" si="32"/>
        <v>0</v>
      </c>
      <c r="M100" s="27">
        <f t="shared" ca="1" si="34"/>
        <v>0</v>
      </c>
      <c r="N100" s="28">
        <f t="shared" ca="1" si="35"/>
        <v>0</v>
      </c>
      <c r="O100" s="25">
        <f t="shared" ca="1" si="33"/>
        <v>0</v>
      </c>
      <c r="P100" s="58"/>
      <c r="Q100" s="58"/>
      <c r="R100" s="58"/>
      <c r="S100" s="58"/>
      <c r="T100" s="32"/>
      <c r="U100" s="32"/>
    </row>
    <row r="101" spans="1:25" ht="15" customHeight="1" x14ac:dyDescent="0.3">
      <c r="A101" s="36">
        <f t="shared" si="25"/>
        <v>87</v>
      </c>
      <c r="B101" s="5"/>
      <c r="C101" s="9">
        <f t="shared" si="26"/>
        <v>0</v>
      </c>
      <c r="D101" s="6"/>
      <c r="E101" s="7"/>
      <c r="F101" s="56">
        <f t="shared" si="27"/>
        <v>0</v>
      </c>
      <c r="G101" s="53">
        <f t="shared" si="28"/>
        <v>0</v>
      </c>
      <c r="H101" s="29"/>
      <c r="I101" s="22">
        <f t="shared" si="36"/>
        <v>74</v>
      </c>
      <c r="J101" s="25">
        <f t="shared" ca="1" si="30"/>
        <v>0</v>
      </c>
      <c r="K101" s="30">
        <f t="shared" ca="1" si="31"/>
        <v>0</v>
      </c>
      <c r="L101" s="25">
        <f t="shared" ca="1" si="32"/>
        <v>0</v>
      </c>
      <c r="M101" s="27">
        <f t="shared" ca="1" si="34"/>
        <v>0</v>
      </c>
      <c r="N101" s="28">
        <f t="shared" ca="1" si="35"/>
        <v>0</v>
      </c>
      <c r="O101" s="25">
        <f t="shared" ca="1" si="33"/>
        <v>0</v>
      </c>
      <c r="P101" s="58"/>
      <c r="Q101" s="58"/>
      <c r="R101" s="58"/>
      <c r="S101" s="58"/>
      <c r="T101" s="32"/>
      <c r="U101" s="32"/>
    </row>
    <row r="102" spans="1:25" ht="15" customHeight="1" x14ac:dyDescent="0.3">
      <c r="A102" s="36">
        <f t="shared" si="25"/>
        <v>88</v>
      </c>
      <c r="B102" s="5"/>
      <c r="C102" s="9">
        <f t="shared" si="26"/>
        <v>0</v>
      </c>
      <c r="D102" s="6"/>
      <c r="E102" s="7"/>
      <c r="F102" s="56">
        <f t="shared" si="27"/>
        <v>0</v>
      </c>
      <c r="G102" s="53">
        <f t="shared" si="28"/>
        <v>0</v>
      </c>
      <c r="H102" s="29"/>
      <c r="I102" s="22">
        <f t="shared" si="36"/>
        <v>75</v>
      </c>
      <c r="J102" s="25">
        <f t="shared" ca="1" si="30"/>
        <v>0</v>
      </c>
      <c r="K102" s="30">
        <f t="shared" ca="1" si="31"/>
        <v>0</v>
      </c>
      <c r="L102" s="25">
        <f t="shared" ca="1" si="32"/>
        <v>0</v>
      </c>
      <c r="M102" s="27">
        <f t="shared" ca="1" si="34"/>
        <v>0</v>
      </c>
      <c r="N102" s="28">
        <f t="shared" ca="1" si="35"/>
        <v>0</v>
      </c>
      <c r="O102" s="25">
        <f t="shared" ca="1" si="33"/>
        <v>0</v>
      </c>
      <c r="P102" s="32"/>
      <c r="Q102" s="32"/>
      <c r="R102" s="32"/>
      <c r="S102" s="32"/>
      <c r="T102" s="32"/>
      <c r="U102" s="32"/>
    </row>
    <row r="103" spans="1:25" ht="15" customHeight="1" x14ac:dyDescent="0.3">
      <c r="A103" s="36">
        <f t="shared" si="25"/>
        <v>89</v>
      </c>
      <c r="B103" s="5"/>
      <c r="C103" s="9">
        <f t="shared" si="26"/>
        <v>0</v>
      </c>
      <c r="D103" s="6"/>
      <c r="E103" s="7"/>
      <c r="F103" s="56">
        <f t="shared" si="27"/>
        <v>0</v>
      </c>
      <c r="G103" s="53">
        <f t="shared" si="28"/>
        <v>0</v>
      </c>
      <c r="H103" s="29"/>
      <c r="I103" s="22">
        <f t="shared" si="36"/>
        <v>76</v>
      </c>
      <c r="J103" s="25">
        <f t="shared" ca="1" si="30"/>
        <v>0</v>
      </c>
      <c r="K103" s="30">
        <f t="shared" ca="1" si="31"/>
        <v>0</v>
      </c>
      <c r="L103" s="25">
        <f t="shared" ca="1" si="32"/>
        <v>0</v>
      </c>
      <c r="M103" s="27">
        <f t="shared" ca="1" si="34"/>
        <v>0</v>
      </c>
      <c r="N103" s="28">
        <f t="shared" ca="1" si="35"/>
        <v>0</v>
      </c>
      <c r="O103" s="25">
        <f t="shared" ca="1" si="33"/>
        <v>0</v>
      </c>
      <c r="P103" s="32"/>
      <c r="Q103" s="32"/>
      <c r="R103" s="32"/>
      <c r="S103" s="32"/>
      <c r="T103" s="32"/>
      <c r="U103" s="32"/>
    </row>
    <row r="104" spans="1:25" ht="15" customHeight="1" x14ac:dyDescent="0.3">
      <c r="A104" s="36">
        <f t="shared" si="25"/>
        <v>90</v>
      </c>
      <c r="B104" s="5"/>
      <c r="C104" s="9">
        <f t="shared" si="26"/>
        <v>0</v>
      </c>
      <c r="D104" s="6"/>
      <c r="E104" s="7"/>
      <c r="F104" s="56">
        <f t="shared" si="27"/>
        <v>0</v>
      </c>
      <c r="G104" s="53">
        <f t="shared" si="28"/>
        <v>0</v>
      </c>
      <c r="H104" s="29"/>
      <c r="I104" s="22">
        <f t="shared" si="36"/>
        <v>77</v>
      </c>
      <c r="J104" s="25">
        <f t="shared" ca="1" si="30"/>
        <v>0</v>
      </c>
      <c r="K104" s="30">
        <f t="shared" ca="1" si="31"/>
        <v>0</v>
      </c>
      <c r="L104" s="25">
        <f t="shared" ca="1" si="32"/>
        <v>0</v>
      </c>
      <c r="M104" s="27">
        <f t="shared" ca="1" si="34"/>
        <v>0</v>
      </c>
      <c r="N104" s="28">
        <f t="shared" ca="1" si="35"/>
        <v>0</v>
      </c>
      <c r="O104" s="25">
        <f t="shared" ca="1" si="33"/>
        <v>0</v>
      </c>
      <c r="P104" s="32"/>
      <c r="Q104" s="32"/>
      <c r="R104" s="32"/>
      <c r="S104" s="32"/>
      <c r="T104" s="32"/>
      <c r="U104" s="32"/>
    </row>
    <row r="105" spans="1:25" ht="15" customHeight="1" x14ac:dyDescent="0.3">
      <c r="A105" s="36">
        <f t="shared" si="25"/>
        <v>91</v>
      </c>
      <c r="B105" s="5"/>
      <c r="C105" s="9">
        <f t="shared" si="26"/>
        <v>0</v>
      </c>
      <c r="D105" s="6"/>
      <c r="E105" s="7"/>
      <c r="F105" s="56">
        <f t="shared" si="27"/>
        <v>0</v>
      </c>
      <c r="G105" s="53">
        <f t="shared" si="28"/>
        <v>0</v>
      </c>
      <c r="H105" s="29"/>
      <c r="I105" s="22">
        <f t="shared" si="36"/>
        <v>78</v>
      </c>
      <c r="J105" s="25">
        <f t="shared" ca="1" si="30"/>
        <v>0</v>
      </c>
      <c r="K105" s="30">
        <f t="shared" ca="1" si="31"/>
        <v>0</v>
      </c>
      <c r="L105" s="25">
        <f t="shared" ca="1" si="32"/>
        <v>0</v>
      </c>
      <c r="M105" s="27">
        <f t="shared" ca="1" si="34"/>
        <v>0</v>
      </c>
      <c r="N105" s="28">
        <f t="shared" ca="1" si="35"/>
        <v>0</v>
      </c>
      <c r="O105" s="25">
        <f t="shared" ca="1" si="33"/>
        <v>0</v>
      </c>
      <c r="P105" s="32"/>
      <c r="Q105" s="32"/>
      <c r="R105" s="32"/>
      <c r="S105" s="32"/>
      <c r="T105" s="32"/>
      <c r="U105" s="32"/>
    </row>
    <row r="106" spans="1:25" ht="15" customHeight="1" x14ac:dyDescent="0.3">
      <c r="A106" s="36">
        <f t="shared" si="25"/>
        <v>92</v>
      </c>
      <c r="B106" s="5"/>
      <c r="C106" s="9">
        <f t="shared" si="26"/>
        <v>0</v>
      </c>
      <c r="D106" s="6"/>
      <c r="E106" s="7"/>
      <c r="F106" s="56">
        <f t="shared" si="27"/>
        <v>0</v>
      </c>
      <c r="G106" s="53">
        <f t="shared" si="28"/>
        <v>0</v>
      </c>
      <c r="H106" s="29"/>
      <c r="I106" s="22">
        <f t="shared" si="36"/>
        <v>79</v>
      </c>
      <c r="J106" s="25">
        <f t="shared" ca="1" si="30"/>
        <v>0</v>
      </c>
      <c r="K106" s="30">
        <f t="shared" ca="1" si="31"/>
        <v>0</v>
      </c>
      <c r="L106" s="25">
        <f t="shared" ca="1" si="32"/>
        <v>0</v>
      </c>
      <c r="M106" s="27">
        <f t="shared" ca="1" si="34"/>
        <v>0</v>
      </c>
      <c r="N106" s="28">
        <f t="shared" ca="1" si="35"/>
        <v>0</v>
      </c>
      <c r="O106" s="25">
        <f t="shared" ca="1" si="33"/>
        <v>0</v>
      </c>
      <c r="P106" s="32"/>
      <c r="Q106" s="32"/>
      <c r="R106" s="32"/>
      <c r="S106" s="32"/>
      <c r="T106" s="32"/>
      <c r="U106" s="32"/>
    </row>
    <row r="107" spans="1:25" ht="15" customHeight="1" x14ac:dyDescent="0.3">
      <c r="A107" s="36">
        <f t="shared" si="25"/>
        <v>93</v>
      </c>
      <c r="B107" s="5"/>
      <c r="C107" s="9">
        <f t="shared" si="26"/>
        <v>0</v>
      </c>
      <c r="D107" s="6"/>
      <c r="E107" s="7"/>
      <c r="F107" s="56">
        <f t="shared" si="27"/>
        <v>0</v>
      </c>
      <c r="G107" s="53">
        <f t="shared" si="28"/>
        <v>0</v>
      </c>
      <c r="H107" s="29"/>
      <c r="I107" s="22">
        <f t="shared" si="36"/>
        <v>80</v>
      </c>
      <c r="J107" s="25">
        <f t="shared" ca="1" si="30"/>
        <v>0</v>
      </c>
      <c r="K107" s="30">
        <f t="shared" ca="1" si="31"/>
        <v>0</v>
      </c>
      <c r="L107" s="25">
        <f t="shared" ca="1" si="32"/>
        <v>0</v>
      </c>
      <c r="M107" s="27">
        <f t="shared" ca="1" si="34"/>
        <v>0</v>
      </c>
      <c r="N107" s="28">
        <f t="shared" ca="1" si="35"/>
        <v>0</v>
      </c>
      <c r="O107" s="25">
        <f t="shared" ca="1" si="33"/>
        <v>0</v>
      </c>
      <c r="P107" s="32"/>
      <c r="Q107" s="32"/>
      <c r="R107" s="32"/>
      <c r="S107" s="32"/>
      <c r="T107" s="32"/>
      <c r="U107" s="32"/>
    </row>
    <row r="108" spans="1:25" ht="15" customHeight="1" x14ac:dyDescent="0.3">
      <c r="A108" s="36">
        <f t="shared" si="25"/>
        <v>94</v>
      </c>
      <c r="B108" s="5"/>
      <c r="C108" s="9">
        <f t="shared" si="26"/>
        <v>0</v>
      </c>
      <c r="D108" s="6"/>
      <c r="E108" s="7"/>
      <c r="F108" s="56">
        <f t="shared" si="27"/>
        <v>0</v>
      </c>
      <c r="G108" s="53">
        <f t="shared" si="28"/>
        <v>0</v>
      </c>
      <c r="H108" s="29"/>
      <c r="I108" s="22">
        <f t="shared" si="36"/>
        <v>81</v>
      </c>
      <c r="J108" s="25">
        <f t="shared" ca="1" si="30"/>
        <v>0</v>
      </c>
      <c r="K108" s="30">
        <f t="shared" ca="1" si="31"/>
        <v>0</v>
      </c>
      <c r="L108" s="25">
        <f t="shared" ca="1" si="32"/>
        <v>0</v>
      </c>
      <c r="M108" s="27">
        <f t="shared" ca="1" si="34"/>
        <v>0</v>
      </c>
      <c r="N108" s="28">
        <f t="shared" ca="1" si="35"/>
        <v>0</v>
      </c>
      <c r="O108" s="25">
        <f t="shared" ca="1" si="33"/>
        <v>0</v>
      </c>
      <c r="P108" s="32"/>
      <c r="Q108" s="32"/>
      <c r="R108" s="32"/>
      <c r="S108" s="32"/>
      <c r="T108" s="32"/>
      <c r="U108" s="32"/>
    </row>
    <row r="109" spans="1:25" ht="15" customHeight="1" x14ac:dyDescent="0.3">
      <c r="A109" s="36">
        <f t="shared" si="25"/>
        <v>95</v>
      </c>
      <c r="B109" s="5"/>
      <c r="C109" s="9">
        <f t="shared" si="26"/>
        <v>0</v>
      </c>
      <c r="D109" s="6"/>
      <c r="E109" s="7"/>
      <c r="F109" s="56">
        <f t="shared" si="27"/>
        <v>0</v>
      </c>
      <c r="G109" s="53">
        <f t="shared" si="28"/>
        <v>0</v>
      </c>
      <c r="H109" s="29"/>
      <c r="I109" s="22">
        <f t="shared" si="36"/>
        <v>82</v>
      </c>
      <c r="J109" s="25">
        <f t="shared" ca="1" si="30"/>
        <v>0</v>
      </c>
      <c r="K109" s="30">
        <f t="shared" ca="1" si="31"/>
        <v>0</v>
      </c>
      <c r="L109" s="25">
        <f t="shared" ca="1" si="32"/>
        <v>0</v>
      </c>
      <c r="M109" s="27">
        <f t="shared" ca="1" si="34"/>
        <v>0</v>
      </c>
      <c r="N109" s="28">
        <f t="shared" ca="1" si="35"/>
        <v>0</v>
      </c>
      <c r="O109" s="25">
        <f t="shared" ca="1" si="33"/>
        <v>0</v>
      </c>
      <c r="P109" s="32"/>
      <c r="Q109" s="32"/>
      <c r="R109" s="32"/>
      <c r="S109" s="32"/>
      <c r="T109" s="32"/>
      <c r="U109" s="32"/>
    </row>
    <row r="110" spans="1:25" ht="15" customHeight="1" x14ac:dyDescent="0.3">
      <c r="A110" s="36">
        <f t="shared" si="25"/>
        <v>96</v>
      </c>
      <c r="B110" s="5"/>
      <c r="C110" s="9">
        <f t="shared" si="26"/>
        <v>0</v>
      </c>
      <c r="D110" s="6"/>
      <c r="E110" s="157"/>
      <c r="F110" s="158">
        <f t="shared" si="27"/>
        <v>0</v>
      </c>
      <c r="G110" s="159">
        <f t="shared" si="28"/>
        <v>0</v>
      </c>
      <c r="H110" s="29"/>
      <c r="I110" s="22">
        <f>I109+1</f>
        <v>83</v>
      </c>
      <c r="J110" s="25">
        <f t="shared" ca="1" si="30"/>
        <v>0</v>
      </c>
      <c r="K110" s="30">
        <f t="shared" ca="1" si="31"/>
        <v>0</v>
      </c>
      <c r="L110" s="25">
        <f t="shared" ca="1" si="32"/>
        <v>0</v>
      </c>
      <c r="M110" s="27">
        <f t="shared" ca="1" si="34"/>
        <v>0</v>
      </c>
      <c r="N110" s="28">
        <f t="shared" ca="1" si="35"/>
        <v>0</v>
      </c>
      <c r="O110" s="25">
        <f t="shared" ca="1" si="33"/>
        <v>0</v>
      </c>
      <c r="P110" s="32"/>
      <c r="Q110" s="32"/>
      <c r="R110" s="32"/>
      <c r="S110" s="32"/>
      <c r="T110" s="32"/>
      <c r="U110" s="32"/>
    </row>
    <row r="111" spans="1:25" ht="15.6" x14ac:dyDescent="0.3">
      <c r="B111" s="186"/>
      <c r="C111" s="39"/>
      <c r="D111" s="186"/>
      <c r="E111" s="187"/>
      <c r="F111" s="162"/>
      <c r="G111" s="161"/>
      <c r="H111" s="29"/>
      <c r="I111" s="22">
        <f>I110+1</f>
        <v>84</v>
      </c>
      <c r="J111" s="25">
        <f t="shared" ca="1" si="30"/>
        <v>0</v>
      </c>
      <c r="K111" s="30">
        <f t="shared" ca="1" si="31"/>
        <v>0</v>
      </c>
      <c r="L111" s="25">
        <f t="shared" ca="1" si="32"/>
        <v>0</v>
      </c>
      <c r="M111" s="27">
        <f t="shared" ca="1" si="34"/>
        <v>0</v>
      </c>
      <c r="N111" s="28">
        <f t="shared" ca="1" si="35"/>
        <v>0</v>
      </c>
      <c r="O111" s="25">
        <f t="shared" ca="1" si="33"/>
        <v>0</v>
      </c>
      <c r="P111" s="32"/>
      <c r="Q111" s="32"/>
      <c r="R111" s="32"/>
      <c r="S111" s="32"/>
      <c r="T111" s="32"/>
      <c r="U111" s="32"/>
    </row>
    <row r="112" spans="1:25" ht="15.6" x14ac:dyDescent="0.3">
      <c r="B112" s="186"/>
      <c r="C112" s="39"/>
      <c r="D112" s="186"/>
      <c r="E112" s="186"/>
      <c r="F112" s="160"/>
      <c r="G112" s="39"/>
      <c r="H112" s="29"/>
      <c r="I112" s="22">
        <f t="shared" ref="I112:I118" si="37">I111+1</f>
        <v>85</v>
      </c>
      <c r="J112" s="25">
        <f t="shared" ca="1" si="30"/>
        <v>0</v>
      </c>
      <c r="K112" s="30">
        <f t="shared" ca="1" si="31"/>
        <v>0</v>
      </c>
      <c r="L112" s="25">
        <f t="shared" ca="1" si="32"/>
        <v>0</v>
      </c>
      <c r="M112" s="27">
        <f t="shared" ca="1" si="34"/>
        <v>0</v>
      </c>
      <c r="N112" s="28">
        <f t="shared" ca="1" si="35"/>
        <v>0</v>
      </c>
      <c r="O112" s="25">
        <f t="shared" ca="1" si="33"/>
        <v>0</v>
      </c>
      <c r="P112" s="32"/>
      <c r="Q112" s="32"/>
      <c r="R112" s="32"/>
      <c r="S112" s="32"/>
      <c r="T112" s="32"/>
      <c r="U112" s="32"/>
    </row>
    <row r="113" spans="2:21" ht="15.6" x14ac:dyDescent="0.3">
      <c r="B113" s="186"/>
      <c r="C113" s="39"/>
      <c r="D113" s="186"/>
      <c r="E113" s="186"/>
      <c r="F113" s="39"/>
      <c r="G113" s="39"/>
      <c r="H113" s="29"/>
      <c r="I113" s="22">
        <f t="shared" si="37"/>
        <v>86</v>
      </c>
      <c r="J113" s="25">
        <f t="shared" ca="1" si="30"/>
        <v>0</v>
      </c>
      <c r="K113" s="30">
        <f t="shared" ca="1" si="31"/>
        <v>0</v>
      </c>
      <c r="L113" s="25">
        <f t="shared" ca="1" si="32"/>
        <v>0</v>
      </c>
      <c r="M113" s="27">
        <f t="shared" ca="1" si="34"/>
        <v>0</v>
      </c>
      <c r="N113" s="28">
        <f t="shared" ca="1" si="35"/>
        <v>0</v>
      </c>
      <c r="O113" s="25">
        <f t="shared" ca="1" si="33"/>
        <v>0</v>
      </c>
      <c r="P113" s="32"/>
      <c r="Q113" s="32"/>
      <c r="R113" s="32"/>
      <c r="S113" s="32"/>
      <c r="T113" s="32"/>
      <c r="U113" s="32"/>
    </row>
    <row r="114" spans="2:21" ht="15.6" x14ac:dyDescent="0.3">
      <c r="B114" s="186"/>
      <c r="C114" s="39"/>
      <c r="D114" s="186"/>
      <c r="E114" s="186"/>
      <c r="F114" s="39"/>
      <c r="G114" s="39"/>
      <c r="H114" s="29"/>
      <c r="I114" s="22">
        <f t="shared" si="37"/>
        <v>87</v>
      </c>
      <c r="J114" s="25">
        <f t="shared" ca="1" si="30"/>
        <v>0</v>
      </c>
      <c r="K114" s="30">
        <f t="shared" ca="1" si="31"/>
        <v>0</v>
      </c>
      <c r="L114" s="25">
        <f t="shared" ca="1" si="32"/>
        <v>0</v>
      </c>
      <c r="M114" s="27">
        <f t="shared" ca="1" si="34"/>
        <v>0</v>
      </c>
      <c r="N114" s="28">
        <f t="shared" ca="1" si="35"/>
        <v>0</v>
      </c>
      <c r="O114" s="25">
        <f t="shared" ca="1" si="33"/>
        <v>0</v>
      </c>
      <c r="P114" s="32"/>
      <c r="Q114" s="32"/>
      <c r="R114" s="32"/>
      <c r="S114" s="32"/>
      <c r="T114" s="32"/>
      <c r="U114" s="32"/>
    </row>
    <row r="115" spans="2:21" ht="15.6" x14ac:dyDescent="0.3">
      <c r="B115" s="186"/>
      <c r="C115" s="39"/>
      <c r="D115" s="186"/>
      <c r="E115" s="186"/>
      <c r="F115" s="39"/>
      <c r="G115" s="39"/>
      <c r="H115" s="29"/>
      <c r="I115" s="22">
        <f t="shared" si="37"/>
        <v>88</v>
      </c>
      <c r="J115" s="25">
        <f t="shared" ca="1" si="30"/>
        <v>0</v>
      </c>
      <c r="K115" s="30">
        <f t="shared" ca="1" si="31"/>
        <v>0</v>
      </c>
      <c r="L115" s="25">
        <f t="shared" ca="1" si="32"/>
        <v>0</v>
      </c>
      <c r="M115" s="27">
        <f t="shared" ca="1" si="34"/>
        <v>0</v>
      </c>
      <c r="N115" s="28">
        <f t="shared" ca="1" si="35"/>
        <v>0</v>
      </c>
      <c r="O115" s="25">
        <f t="shared" ca="1" si="33"/>
        <v>0</v>
      </c>
      <c r="P115" s="32"/>
      <c r="Q115" s="32"/>
      <c r="R115" s="32"/>
      <c r="S115" s="32"/>
      <c r="T115" s="32"/>
      <c r="U115" s="32"/>
    </row>
    <row r="116" spans="2:21" ht="15.6" x14ac:dyDescent="0.3">
      <c r="B116" s="186"/>
      <c r="C116" s="39"/>
      <c r="D116" s="186"/>
      <c r="E116" s="186"/>
      <c r="F116" s="39"/>
      <c r="G116" s="39"/>
      <c r="H116" s="29"/>
      <c r="I116" s="22">
        <f t="shared" si="37"/>
        <v>89</v>
      </c>
      <c r="J116" s="25">
        <f t="shared" ca="1" si="30"/>
        <v>0</v>
      </c>
      <c r="K116" s="30">
        <f t="shared" ca="1" si="31"/>
        <v>0</v>
      </c>
      <c r="L116" s="25">
        <f t="shared" ca="1" si="32"/>
        <v>0</v>
      </c>
      <c r="M116" s="27">
        <f t="shared" ca="1" si="34"/>
        <v>0</v>
      </c>
      <c r="N116" s="28">
        <f t="shared" ca="1" si="35"/>
        <v>0</v>
      </c>
      <c r="O116" s="25">
        <f t="shared" ca="1" si="33"/>
        <v>0</v>
      </c>
      <c r="P116" s="32"/>
      <c r="Q116" s="32"/>
      <c r="R116" s="32"/>
      <c r="S116" s="32"/>
      <c r="T116" s="32"/>
      <c r="U116" s="32"/>
    </row>
    <row r="117" spans="2:21" ht="15.6" x14ac:dyDescent="0.3">
      <c r="B117" s="186"/>
      <c r="C117" s="39"/>
      <c r="D117" s="186"/>
      <c r="E117" s="186"/>
      <c r="F117" s="39"/>
      <c r="G117" s="39"/>
      <c r="H117" s="29"/>
      <c r="I117" s="22">
        <f t="shared" si="37"/>
        <v>90</v>
      </c>
      <c r="J117" s="25">
        <f t="shared" ca="1" si="30"/>
        <v>0</v>
      </c>
      <c r="K117" s="30">
        <f t="shared" ca="1" si="31"/>
        <v>0</v>
      </c>
      <c r="L117" s="25">
        <f t="shared" ca="1" si="32"/>
        <v>0</v>
      </c>
      <c r="M117" s="27">
        <f t="shared" ca="1" si="34"/>
        <v>0</v>
      </c>
      <c r="N117" s="28">
        <f t="shared" ca="1" si="35"/>
        <v>0</v>
      </c>
      <c r="O117" s="25">
        <f t="shared" ca="1" si="33"/>
        <v>0</v>
      </c>
      <c r="P117" s="32"/>
      <c r="Q117" s="32"/>
      <c r="R117" s="32"/>
      <c r="S117" s="32"/>
      <c r="T117" s="32"/>
      <c r="U117" s="32"/>
    </row>
    <row r="118" spans="2:21" ht="15.6" x14ac:dyDescent="0.3">
      <c r="B118" s="186"/>
      <c r="C118" s="39"/>
      <c r="D118" s="186"/>
      <c r="E118" s="186"/>
      <c r="F118" s="39"/>
      <c r="G118" s="39"/>
      <c r="H118" s="29"/>
      <c r="I118" s="22">
        <f t="shared" si="37"/>
        <v>91</v>
      </c>
      <c r="J118" s="25">
        <f t="shared" ca="1" si="30"/>
        <v>0</v>
      </c>
      <c r="K118" s="30">
        <f t="shared" ca="1" si="31"/>
        <v>0</v>
      </c>
      <c r="L118" s="25">
        <f t="shared" ca="1" si="32"/>
        <v>0</v>
      </c>
      <c r="M118" s="27">
        <f t="shared" ca="1" si="34"/>
        <v>0</v>
      </c>
      <c r="N118" s="28">
        <f t="shared" ca="1" si="35"/>
        <v>0</v>
      </c>
      <c r="O118" s="25">
        <f t="shared" ca="1" si="33"/>
        <v>0</v>
      </c>
      <c r="P118" s="32"/>
      <c r="Q118" s="32"/>
      <c r="R118" s="32"/>
      <c r="S118" s="32"/>
      <c r="T118" s="32"/>
      <c r="U118" s="32"/>
    </row>
    <row r="119" spans="2:21" ht="15.6" x14ac:dyDescent="0.3">
      <c r="B119" s="186"/>
      <c r="C119" s="39"/>
      <c r="D119" s="186"/>
      <c r="E119" s="186"/>
      <c r="F119" s="39"/>
      <c r="G119" s="39"/>
      <c r="H119" s="29"/>
      <c r="I119" s="22">
        <f>I118+1</f>
        <v>92</v>
      </c>
      <c r="J119" s="25">
        <f t="shared" ca="1" si="30"/>
        <v>0</v>
      </c>
      <c r="K119" s="30">
        <f t="shared" ca="1" si="31"/>
        <v>0</v>
      </c>
      <c r="L119" s="25">
        <f t="shared" ca="1" si="32"/>
        <v>0</v>
      </c>
      <c r="M119" s="27">
        <f t="shared" ca="1" si="34"/>
        <v>0</v>
      </c>
      <c r="N119" s="28">
        <f t="shared" ca="1" si="35"/>
        <v>0</v>
      </c>
      <c r="O119" s="25">
        <f t="shared" ca="1" si="33"/>
        <v>0</v>
      </c>
      <c r="P119" s="32"/>
      <c r="Q119" s="32"/>
      <c r="R119" s="32"/>
      <c r="S119" s="32"/>
      <c r="T119" s="32"/>
      <c r="U119" s="32"/>
    </row>
    <row r="120" spans="2:21" ht="15.6" x14ac:dyDescent="0.3">
      <c r="B120" s="186"/>
      <c r="C120" s="39"/>
      <c r="D120" s="186"/>
      <c r="E120" s="186"/>
      <c r="F120" s="39"/>
      <c r="G120" s="39"/>
      <c r="H120" s="29"/>
      <c r="I120" s="22"/>
      <c r="J120" s="25"/>
      <c r="K120" s="30"/>
      <c r="L120" s="25"/>
      <c r="M120" s="31"/>
      <c r="N120" s="28"/>
      <c r="O120" s="25"/>
      <c r="P120" s="32"/>
      <c r="Q120" s="32"/>
      <c r="R120" s="32"/>
      <c r="S120" s="32"/>
      <c r="T120" s="32"/>
      <c r="U120" s="32"/>
    </row>
    <row r="121" spans="2:21" ht="15.6" x14ac:dyDescent="0.3">
      <c r="B121" s="188"/>
      <c r="C121" s="33"/>
      <c r="D121" s="189"/>
      <c r="E121" s="190"/>
      <c r="F121" s="160"/>
      <c r="G121" s="32"/>
      <c r="H121" s="32"/>
      <c r="I121" s="33"/>
      <c r="J121" s="34"/>
      <c r="K121" s="34"/>
      <c r="L121" s="35"/>
      <c r="N121" s="37"/>
      <c r="O121" s="35"/>
      <c r="P121" s="32"/>
      <c r="Q121" s="32"/>
      <c r="R121" s="32"/>
      <c r="S121" s="32"/>
      <c r="T121" s="32"/>
      <c r="U121" s="32"/>
    </row>
    <row r="122" spans="2:21" ht="15.6" x14ac:dyDescent="0.3">
      <c r="B122" s="188"/>
      <c r="C122" s="33"/>
      <c r="D122" s="189"/>
      <c r="E122" s="190"/>
      <c r="F122" s="160"/>
      <c r="G122" s="32"/>
      <c r="H122" s="32"/>
      <c r="I122" s="33"/>
      <c r="J122" s="34"/>
      <c r="K122" s="33"/>
      <c r="L122" s="35"/>
      <c r="N122" s="37"/>
      <c r="O122" s="35"/>
      <c r="P122" s="32"/>
      <c r="Q122" s="32"/>
      <c r="R122" s="32"/>
      <c r="S122" s="32"/>
      <c r="T122" s="32"/>
      <c r="U122" s="32"/>
    </row>
    <row r="123" spans="2:21" ht="15.6" x14ac:dyDescent="0.3">
      <c r="B123" s="188"/>
      <c r="C123" s="33"/>
      <c r="D123" s="189"/>
      <c r="E123" s="190"/>
      <c r="F123" s="160"/>
      <c r="G123" s="32"/>
      <c r="H123" s="32"/>
      <c r="I123" s="33"/>
      <c r="J123" s="34"/>
      <c r="K123" s="33"/>
      <c r="L123" s="35"/>
      <c r="M123" s="38"/>
      <c r="N123" s="37"/>
      <c r="O123" s="35"/>
      <c r="P123" s="32"/>
      <c r="Q123" s="32"/>
      <c r="R123" s="32"/>
      <c r="S123" s="32"/>
      <c r="T123" s="32"/>
      <c r="U123" s="32"/>
    </row>
    <row r="124" spans="2:21" ht="15.6" x14ac:dyDescent="0.3">
      <c r="B124" s="188"/>
      <c r="C124" s="33"/>
      <c r="D124" s="189"/>
      <c r="E124" s="190"/>
      <c r="F124" s="160"/>
      <c r="G124" s="32"/>
      <c r="H124" s="32"/>
      <c r="I124" s="33"/>
      <c r="J124" s="33"/>
      <c r="K124" s="33"/>
      <c r="L124" s="35"/>
      <c r="M124" s="38"/>
      <c r="N124" s="37"/>
      <c r="O124" s="35"/>
      <c r="P124" s="32"/>
      <c r="Q124" s="32"/>
      <c r="R124" s="32"/>
      <c r="S124" s="32"/>
      <c r="T124" s="32"/>
      <c r="U124" s="32"/>
    </row>
    <row r="125" spans="2:21" ht="15.6" x14ac:dyDescent="0.3">
      <c r="B125" s="188"/>
      <c r="C125" s="33"/>
      <c r="D125" s="189"/>
      <c r="E125" s="190"/>
      <c r="F125" s="160"/>
      <c r="G125" s="32"/>
      <c r="H125" s="32"/>
      <c r="I125" s="33"/>
      <c r="J125" s="33"/>
      <c r="K125" s="33"/>
      <c r="L125" s="35"/>
      <c r="M125" s="38"/>
      <c r="N125" s="37"/>
      <c r="O125" s="35"/>
      <c r="P125" s="32"/>
      <c r="Q125" s="32"/>
      <c r="R125" s="32"/>
      <c r="S125" s="32"/>
      <c r="T125" s="32"/>
      <c r="U125" s="32"/>
    </row>
    <row r="126" spans="2:21" ht="15.6" x14ac:dyDescent="0.3">
      <c r="B126" s="188"/>
      <c r="C126" s="33"/>
      <c r="D126" s="189"/>
      <c r="E126" s="190"/>
      <c r="F126" s="160"/>
      <c r="G126" s="32"/>
      <c r="H126" s="32"/>
      <c r="I126" s="33"/>
      <c r="J126" s="33"/>
      <c r="K126" s="33"/>
      <c r="L126" s="35"/>
      <c r="M126" s="38"/>
      <c r="N126" s="42"/>
      <c r="O126" s="32"/>
      <c r="P126" s="32"/>
      <c r="Q126" s="32"/>
      <c r="R126" s="32"/>
      <c r="S126" s="32"/>
      <c r="T126" s="32"/>
      <c r="U126" s="32"/>
    </row>
    <row r="127" spans="2:21" ht="15.6" x14ac:dyDescent="0.3">
      <c r="B127" s="188"/>
      <c r="C127" s="33"/>
      <c r="D127" s="189"/>
      <c r="E127" s="190"/>
      <c r="F127" s="160"/>
      <c r="G127" s="32"/>
      <c r="H127" s="32"/>
      <c r="I127" s="33"/>
      <c r="J127" s="33"/>
      <c r="K127" s="33"/>
      <c r="L127" s="35"/>
      <c r="M127" s="38"/>
      <c r="N127" s="42"/>
      <c r="O127" s="32"/>
      <c r="P127" s="32"/>
      <c r="Q127" s="32"/>
      <c r="R127" s="32"/>
      <c r="S127" s="32"/>
      <c r="T127" s="32"/>
      <c r="U127" s="32"/>
    </row>
    <row r="128" spans="2:21" ht="15.6" x14ac:dyDescent="0.3">
      <c r="B128" s="188"/>
      <c r="C128" s="33"/>
      <c r="D128" s="189"/>
      <c r="E128" s="190"/>
      <c r="F128" s="160"/>
      <c r="G128" s="32"/>
      <c r="H128" s="32"/>
      <c r="I128" s="33"/>
      <c r="J128" s="33"/>
      <c r="K128" s="33"/>
      <c r="L128" s="35"/>
      <c r="M128" s="38"/>
      <c r="N128" s="42"/>
      <c r="O128" s="32"/>
      <c r="P128" s="32"/>
      <c r="Q128" s="32"/>
      <c r="R128" s="32"/>
      <c r="S128" s="32"/>
      <c r="T128" s="32"/>
      <c r="U128" s="32"/>
    </row>
    <row r="129" spans="2:21" ht="15.6" x14ac:dyDescent="0.3">
      <c r="B129" s="188"/>
      <c r="C129" s="33"/>
      <c r="D129" s="189"/>
      <c r="E129" s="190"/>
      <c r="F129" s="160"/>
      <c r="G129" s="32"/>
      <c r="H129" s="32"/>
      <c r="I129" s="33"/>
      <c r="J129" s="33"/>
      <c r="K129" s="33"/>
      <c r="L129" s="35"/>
      <c r="M129" s="38"/>
      <c r="N129" s="42"/>
      <c r="O129" s="32"/>
      <c r="P129" s="32"/>
      <c r="Q129" s="32"/>
      <c r="R129" s="32"/>
      <c r="S129" s="32"/>
      <c r="T129" s="32"/>
      <c r="U129" s="32"/>
    </row>
    <row r="130" spans="2:21" ht="15.6" x14ac:dyDescent="0.3">
      <c r="B130" s="188"/>
      <c r="C130" s="33"/>
      <c r="D130" s="189"/>
      <c r="E130" s="190"/>
      <c r="F130" s="160"/>
      <c r="G130" s="32"/>
      <c r="H130" s="32"/>
      <c r="I130" s="33"/>
      <c r="J130" s="33"/>
      <c r="K130" s="33"/>
      <c r="L130" s="35"/>
      <c r="M130" s="38"/>
      <c r="N130" s="42"/>
      <c r="O130" s="32"/>
      <c r="P130" s="32"/>
      <c r="Q130" s="32"/>
      <c r="R130" s="32"/>
      <c r="S130" s="32"/>
      <c r="T130" s="32"/>
      <c r="U130" s="32"/>
    </row>
    <row r="131" spans="2:21" ht="15.6" x14ac:dyDescent="0.3">
      <c r="B131" s="188"/>
      <c r="C131" s="33"/>
      <c r="D131" s="189"/>
      <c r="E131" s="190"/>
      <c r="F131" s="160"/>
      <c r="G131" s="32"/>
      <c r="H131" s="32"/>
      <c r="I131" s="33"/>
      <c r="J131" s="33"/>
      <c r="K131" s="33"/>
      <c r="L131" s="35"/>
      <c r="M131" s="38"/>
      <c r="N131" s="42"/>
      <c r="O131" s="32"/>
      <c r="P131" s="32"/>
      <c r="Q131" s="32"/>
      <c r="R131" s="32"/>
      <c r="S131" s="32"/>
      <c r="T131" s="32"/>
      <c r="U131" s="32"/>
    </row>
    <row r="132" spans="2:21" ht="15.6" x14ac:dyDescent="0.3">
      <c r="B132" s="188"/>
      <c r="C132" s="33"/>
      <c r="D132" s="189"/>
      <c r="E132" s="190"/>
      <c r="F132" s="160"/>
      <c r="G132" s="32"/>
      <c r="H132" s="32"/>
      <c r="I132" s="33"/>
      <c r="J132" s="33"/>
      <c r="K132" s="33"/>
      <c r="L132" s="35"/>
      <c r="M132" s="38"/>
      <c r="N132" s="42"/>
      <c r="O132" s="32"/>
      <c r="P132" s="32"/>
      <c r="Q132" s="32"/>
      <c r="R132" s="32"/>
      <c r="S132" s="32"/>
      <c r="T132" s="32"/>
      <c r="U132" s="32"/>
    </row>
    <row r="133" spans="2:21" ht="15.6" x14ac:dyDescent="0.3">
      <c r="B133" s="188"/>
      <c r="C133" s="33"/>
      <c r="D133" s="189"/>
      <c r="E133" s="190"/>
      <c r="F133" s="160"/>
      <c r="G133" s="32"/>
      <c r="H133" s="32"/>
      <c r="I133" s="33"/>
      <c r="J133" s="33"/>
      <c r="K133" s="33"/>
      <c r="L133" s="35"/>
      <c r="M133" s="38"/>
      <c r="N133" s="42"/>
      <c r="O133" s="32"/>
      <c r="P133" s="32"/>
      <c r="Q133" s="32"/>
      <c r="R133" s="32"/>
      <c r="S133" s="32"/>
      <c r="T133" s="32"/>
      <c r="U133" s="32"/>
    </row>
    <row r="134" spans="2:21" ht="15.6" x14ac:dyDescent="0.3">
      <c r="B134" s="188"/>
      <c r="C134" s="33"/>
      <c r="D134" s="189"/>
      <c r="E134" s="190"/>
      <c r="F134" s="160"/>
      <c r="G134" s="32"/>
      <c r="H134" s="32"/>
      <c r="I134" s="33"/>
      <c r="J134" s="33"/>
      <c r="K134" s="33"/>
      <c r="L134" s="35"/>
      <c r="M134" s="38"/>
      <c r="N134" s="42"/>
      <c r="O134" s="32"/>
      <c r="P134" s="32"/>
      <c r="Q134" s="32"/>
      <c r="R134" s="32"/>
      <c r="S134" s="32"/>
      <c r="T134" s="32"/>
      <c r="U134" s="32"/>
    </row>
    <row r="135" spans="2:21" x14ac:dyDescent="0.25">
      <c r="B135" s="188"/>
      <c r="C135" s="33"/>
      <c r="D135" s="189"/>
      <c r="E135" s="190"/>
      <c r="F135" s="169"/>
      <c r="G135" s="32"/>
      <c r="H135" s="32"/>
      <c r="I135" s="33"/>
      <c r="J135" s="33"/>
      <c r="K135" s="33"/>
      <c r="L135" s="35"/>
      <c r="M135" s="38"/>
      <c r="N135" s="42"/>
      <c r="O135" s="32"/>
      <c r="P135" s="32"/>
      <c r="Q135" s="32"/>
      <c r="R135" s="32"/>
      <c r="S135" s="32"/>
      <c r="T135" s="32"/>
      <c r="U135" s="32"/>
    </row>
    <row r="136" spans="2:21" x14ac:dyDescent="0.25">
      <c r="B136" s="188"/>
      <c r="C136" s="33"/>
      <c r="D136" s="189"/>
      <c r="E136" s="190"/>
      <c r="F136" s="169"/>
      <c r="G136" s="32"/>
      <c r="H136" s="32"/>
      <c r="I136" s="33"/>
      <c r="J136" s="33"/>
      <c r="K136" s="33"/>
      <c r="L136" s="35"/>
      <c r="M136" s="38"/>
      <c r="N136" s="42"/>
      <c r="O136" s="32"/>
      <c r="P136" s="32"/>
      <c r="Q136" s="32"/>
      <c r="R136" s="32"/>
      <c r="S136" s="32"/>
      <c r="T136" s="32"/>
      <c r="U136" s="32"/>
    </row>
    <row r="137" spans="2:21" x14ac:dyDescent="0.25">
      <c r="B137" s="188"/>
      <c r="C137" s="33"/>
      <c r="D137" s="189"/>
      <c r="E137" s="190"/>
      <c r="F137" s="169"/>
      <c r="G137" s="32"/>
      <c r="H137" s="32"/>
      <c r="I137" s="33"/>
      <c r="J137" s="33"/>
      <c r="K137" s="33"/>
      <c r="L137" s="35"/>
      <c r="M137" s="38"/>
      <c r="N137" s="42"/>
      <c r="O137" s="32"/>
      <c r="P137" s="32"/>
      <c r="Q137" s="32"/>
      <c r="R137" s="32"/>
      <c r="S137" s="32"/>
      <c r="T137" s="32"/>
      <c r="U137" s="32"/>
    </row>
    <row r="138" spans="2:21" x14ac:dyDescent="0.25">
      <c r="B138" s="188"/>
      <c r="C138" s="33"/>
      <c r="D138" s="189"/>
      <c r="E138" s="190"/>
      <c r="F138" s="169"/>
      <c r="G138" s="32"/>
      <c r="H138" s="32"/>
      <c r="I138" s="33"/>
      <c r="J138" s="33"/>
      <c r="K138" s="33"/>
      <c r="L138" s="35"/>
      <c r="M138" s="38"/>
      <c r="N138" s="42"/>
      <c r="O138" s="32"/>
      <c r="P138" s="32"/>
      <c r="Q138" s="32"/>
      <c r="R138" s="32"/>
      <c r="S138" s="32"/>
      <c r="T138" s="32"/>
      <c r="U138" s="32"/>
    </row>
    <row r="139" spans="2:21" x14ac:dyDescent="0.25">
      <c r="B139" s="188"/>
      <c r="C139" s="33"/>
      <c r="D139" s="189"/>
      <c r="E139" s="190"/>
      <c r="F139" s="169"/>
      <c r="G139" s="32"/>
      <c r="H139" s="32"/>
      <c r="I139" s="33"/>
      <c r="J139" s="33"/>
      <c r="K139" s="33"/>
      <c r="L139" s="35"/>
      <c r="M139" s="38"/>
      <c r="N139" s="42"/>
      <c r="O139" s="32"/>
      <c r="P139" s="32"/>
      <c r="Q139" s="32"/>
      <c r="R139" s="32"/>
      <c r="S139" s="32"/>
      <c r="T139" s="32"/>
      <c r="U139" s="32"/>
    </row>
    <row r="140" spans="2:21" x14ac:dyDescent="0.25">
      <c r="B140" s="188"/>
      <c r="C140" s="33"/>
      <c r="D140" s="189"/>
      <c r="E140" s="190"/>
      <c r="F140" s="169"/>
      <c r="G140" s="32"/>
      <c r="H140" s="32"/>
      <c r="I140" s="33"/>
      <c r="J140" s="33"/>
      <c r="K140" s="33"/>
      <c r="L140" s="35"/>
      <c r="M140" s="38"/>
      <c r="N140" s="42"/>
      <c r="O140" s="32"/>
      <c r="P140" s="32"/>
      <c r="Q140" s="32"/>
      <c r="R140" s="32"/>
      <c r="S140" s="32"/>
      <c r="T140" s="32"/>
      <c r="U140" s="32"/>
    </row>
    <row r="141" spans="2:21" x14ac:dyDescent="0.25">
      <c r="B141" s="188"/>
      <c r="C141" s="33"/>
      <c r="D141" s="189"/>
      <c r="E141" s="190"/>
      <c r="F141" s="169"/>
      <c r="G141" s="32"/>
      <c r="H141" s="32"/>
      <c r="I141" s="33"/>
      <c r="J141" s="33"/>
      <c r="K141" s="33"/>
      <c r="L141" s="32"/>
      <c r="M141" s="38"/>
      <c r="N141" s="42"/>
      <c r="O141" s="32"/>
      <c r="P141" s="32"/>
      <c r="Q141" s="32"/>
      <c r="R141" s="32"/>
      <c r="S141" s="32"/>
      <c r="T141" s="32"/>
      <c r="U141" s="32"/>
    </row>
    <row r="142" spans="2:21" x14ac:dyDescent="0.25">
      <c r="B142" s="188"/>
      <c r="C142" s="33"/>
      <c r="D142" s="189"/>
      <c r="E142" s="190"/>
      <c r="F142" s="169"/>
      <c r="G142" s="32"/>
      <c r="H142" s="32"/>
      <c r="I142" s="33"/>
      <c r="J142" s="33"/>
      <c r="K142" s="33"/>
      <c r="L142" s="32"/>
      <c r="M142" s="38"/>
      <c r="N142" s="42"/>
      <c r="O142" s="32"/>
      <c r="P142" s="32"/>
      <c r="Q142" s="32"/>
      <c r="R142" s="32"/>
      <c r="S142" s="32"/>
      <c r="T142" s="32"/>
      <c r="U142" s="32"/>
    </row>
    <row r="143" spans="2:21" x14ac:dyDescent="0.25">
      <c r="B143" s="33"/>
      <c r="C143" s="33"/>
      <c r="D143" s="167"/>
      <c r="E143" s="168"/>
      <c r="F143" s="169"/>
      <c r="G143" s="32"/>
      <c r="H143" s="32"/>
      <c r="I143" s="33"/>
      <c r="J143" s="33"/>
      <c r="K143" s="33"/>
      <c r="L143" s="32"/>
      <c r="M143" s="38"/>
      <c r="N143" s="42"/>
      <c r="O143" s="32"/>
      <c r="P143" s="32"/>
      <c r="Q143" s="32"/>
      <c r="R143" s="32"/>
      <c r="S143" s="32"/>
      <c r="T143" s="32"/>
      <c r="U143" s="32"/>
    </row>
    <row r="144" spans="2:21" x14ac:dyDescent="0.25">
      <c r="B144" s="33"/>
      <c r="C144" s="33"/>
      <c r="D144" s="167"/>
      <c r="E144" s="168"/>
      <c r="F144" s="169"/>
      <c r="G144" s="32"/>
      <c r="H144" s="32"/>
      <c r="I144" s="33"/>
      <c r="J144" s="33"/>
      <c r="K144" s="33"/>
      <c r="L144" s="32"/>
      <c r="M144" s="38"/>
      <c r="N144" s="42"/>
      <c r="O144" s="32"/>
      <c r="P144" s="32"/>
      <c r="Q144" s="32"/>
      <c r="R144" s="32"/>
      <c r="S144" s="32"/>
      <c r="T144" s="32"/>
      <c r="U144" s="32"/>
    </row>
    <row r="145" spans="2:21" x14ac:dyDescent="0.25">
      <c r="B145" s="33"/>
      <c r="C145" s="33"/>
      <c r="D145" s="167"/>
      <c r="E145" s="168"/>
      <c r="F145" s="169"/>
      <c r="G145" s="32"/>
      <c r="H145" s="32"/>
      <c r="I145" s="33"/>
      <c r="J145" s="33"/>
      <c r="K145" s="33"/>
      <c r="L145" s="32"/>
      <c r="M145" s="38"/>
      <c r="N145" s="42"/>
      <c r="O145" s="32"/>
      <c r="P145" s="32"/>
      <c r="Q145" s="32"/>
      <c r="R145" s="32"/>
      <c r="S145" s="32"/>
      <c r="T145" s="32"/>
      <c r="U145" s="32"/>
    </row>
    <row r="146" spans="2:21" x14ac:dyDescent="0.25">
      <c r="B146" s="33"/>
      <c r="C146" s="33"/>
      <c r="D146" s="167"/>
      <c r="E146" s="168"/>
      <c r="F146" s="169"/>
      <c r="G146" s="32"/>
      <c r="H146" s="32"/>
      <c r="I146" s="33"/>
      <c r="J146" s="33"/>
      <c r="K146" s="33"/>
      <c r="L146" s="32"/>
      <c r="M146" s="38"/>
      <c r="N146" s="42"/>
      <c r="O146" s="32"/>
      <c r="P146" s="32"/>
      <c r="Q146" s="32"/>
      <c r="R146" s="32"/>
      <c r="S146" s="32"/>
      <c r="T146" s="32"/>
      <c r="U146" s="32"/>
    </row>
    <row r="147" spans="2:21" x14ac:dyDescent="0.25">
      <c r="B147" s="33"/>
      <c r="C147" s="33"/>
      <c r="D147" s="169"/>
      <c r="E147" s="170"/>
      <c r="F147" s="169"/>
      <c r="G147" s="65"/>
      <c r="H147" s="65"/>
      <c r="I147" s="33"/>
      <c r="J147" s="33"/>
      <c r="K147" s="33"/>
      <c r="L147" s="32"/>
      <c r="M147" s="38"/>
      <c r="N147" s="42"/>
      <c r="O147" s="32"/>
      <c r="P147" s="32"/>
      <c r="Q147" s="32"/>
      <c r="R147" s="32"/>
      <c r="S147" s="32"/>
      <c r="T147" s="32"/>
      <c r="U147" s="32"/>
    </row>
    <row r="148" spans="2:21" x14ac:dyDescent="0.25">
      <c r="B148" s="33"/>
      <c r="C148" s="33"/>
      <c r="D148" s="169"/>
      <c r="E148" s="170"/>
      <c r="F148" s="169"/>
      <c r="G148" s="65"/>
      <c r="H148" s="65"/>
      <c r="I148" s="33"/>
      <c r="J148" s="33"/>
      <c r="K148" s="33"/>
      <c r="L148" s="32"/>
      <c r="M148" s="38"/>
      <c r="N148" s="42"/>
      <c r="O148" s="32"/>
      <c r="P148" s="32"/>
      <c r="Q148" s="32"/>
      <c r="R148" s="32"/>
      <c r="S148" s="32"/>
      <c r="T148" s="32"/>
      <c r="U148" s="32"/>
    </row>
    <row r="149" spans="2:21" x14ac:dyDescent="0.25">
      <c r="B149" s="33"/>
      <c r="C149" s="33"/>
      <c r="D149" s="169"/>
      <c r="E149" s="170"/>
      <c r="F149" s="169"/>
      <c r="G149" s="65"/>
      <c r="H149" s="65"/>
      <c r="I149" s="33"/>
      <c r="J149" s="33"/>
      <c r="K149" s="33"/>
      <c r="L149" s="32"/>
      <c r="M149" s="38"/>
      <c r="N149" s="42"/>
      <c r="O149" s="32"/>
      <c r="P149" s="32"/>
      <c r="Q149" s="32"/>
      <c r="R149" s="32"/>
      <c r="S149" s="32"/>
      <c r="T149" s="32"/>
      <c r="U149" s="32"/>
    </row>
    <row r="150" spans="2:21" x14ac:dyDescent="0.25">
      <c r="B150" s="33"/>
      <c r="C150" s="33"/>
      <c r="D150" s="169"/>
      <c r="E150" s="170"/>
      <c r="F150" s="169"/>
      <c r="G150" s="65"/>
      <c r="H150" s="65"/>
      <c r="I150" s="33"/>
      <c r="J150" s="33"/>
      <c r="K150" s="33"/>
      <c r="L150" s="32"/>
      <c r="M150" s="38"/>
      <c r="N150" s="42"/>
      <c r="O150" s="32"/>
      <c r="P150" s="32"/>
      <c r="Q150" s="32"/>
      <c r="R150" s="32"/>
      <c r="S150" s="32"/>
      <c r="T150" s="32"/>
      <c r="U150" s="32"/>
    </row>
    <row r="151" spans="2:21" x14ac:dyDescent="0.25">
      <c r="B151" s="33"/>
      <c r="C151" s="33"/>
      <c r="D151" s="169"/>
      <c r="E151" s="170"/>
      <c r="F151" s="169"/>
      <c r="G151" s="65"/>
      <c r="H151" s="65"/>
      <c r="I151" s="33"/>
      <c r="J151" s="33"/>
      <c r="K151" s="33"/>
      <c r="L151" s="32"/>
      <c r="M151" s="38"/>
      <c r="N151" s="42"/>
      <c r="O151" s="32"/>
      <c r="P151" s="32"/>
      <c r="Q151" s="32"/>
      <c r="R151" s="32"/>
      <c r="S151" s="32"/>
      <c r="T151" s="32"/>
      <c r="U151" s="32"/>
    </row>
    <row r="152" spans="2:21" x14ac:dyDescent="0.25">
      <c r="B152" s="33"/>
      <c r="C152" s="33"/>
      <c r="D152" s="169"/>
      <c r="E152" s="170"/>
      <c r="F152" s="169"/>
      <c r="G152" s="65"/>
      <c r="H152" s="65"/>
      <c r="I152" s="33"/>
      <c r="J152" s="33"/>
      <c r="K152" s="33"/>
      <c r="L152" s="32"/>
      <c r="M152" s="38"/>
      <c r="N152" s="42"/>
      <c r="O152" s="32"/>
      <c r="P152" s="32"/>
      <c r="Q152" s="32"/>
      <c r="R152" s="32"/>
      <c r="S152" s="32"/>
      <c r="T152" s="32"/>
      <c r="U152" s="32"/>
    </row>
    <row r="153" spans="2:21" x14ac:dyDescent="0.25">
      <c r="B153" s="33"/>
      <c r="C153" s="33"/>
      <c r="D153" s="169"/>
      <c r="E153" s="170"/>
      <c r="F153" s="169"/>
      <c r="G153" s="65"/>
      <c r="H153" s="65"/>
      <c r="I153" s="33"/>
      <c r="J153" s="33"/>
      <c r="K153" s="33"/>
      <c r="L153" s="32"/>
      <c r="M153" s="38"/>
      <c r="N153" s="42"/>
      <c r="O153" s="32"/>
      <c r="P153" s="32"/>
      <c r="Q153" s="32"/>
      <c r="R153" s="32"/>
      <c r="S153" s="32"/>
      <c r="T153" s="32"/>
      <c r="U153" s="32"/>
    </row>
    <row r="154" spans="2:21" x14ac:dyDescent="0.25">
      <c r="B154" s="33"/>
      <c r="C154" s="33"/>
      <c r="D154" s="169"/>
      <c r="E154" s="170"/>
      <c r="F154" s="169"/>
      <c r="G154" s="65"/>
      <c r="H154" s="65"/>
      <c r="I154" s="33"/>
      <c r="J154" s="33"/>
      <c r="K154" s="33"/>
      <c r="L154" s="32"/>
      <c r="M154" s="38"/>
      <c r="N154" s="42"/>
      <c r="O154" s="32"/>
      <c r="P154" s="32"/>
      <c r="Q154" s="32"/>
      <c r="R154" s="32"/>
      <c r="S154" s="32"/>
      <c r="T154" s="32"/>
      <c r="U154" s="32"/>
    </row>
    <row r="155" spans="2:21" x14ac:dyDescent="0.25">
      <c r="B155" s="33"/>
      <c r="C155" s="33"/>
      <c r="D155" s="169"/>
      <c r="E155" s="170"/>
      <c r="F155" s="169"/>
      <c r="G155" s="65"/>
      <c r="H155" s="65"/>
      <c r="I155" s="33"/>
      <c r="J155" s="33"/>
      <c r="K155" s="33"/>
      <c r="L155" s="32"/>
      <c r="M155" s="38"/>
      <c r="N155" s="42"/>
      <c r="O155" s="32"/>
      <c r="P155" s="32"/>
      <c r="Q155" s="32"/>
      <c r="R155" s="32"/>
      <c r="S155" s="32"/>
      <c r="T155" s="32"/>
      <c r="U155" s="32"/>
    </row>
    <row r="156" spans="2:21" x14ac:dyDescent="0.25">
      <c r="B156" s="33"/>
      <c r="C156" s="33"/>
      <c r="D156" s="169"/>
      <c r="E156" s="170"/>
      <c r="F156" s="169"/>
      <c r="G156" s="65"/>
      <c r="H156" s="65"/>
      <c r="I156" s="33"/>
      <c r="J156" s="33"/>
      <c r="K156" s="33"/>
      <c r="L156" s="32"/>
      <c r="M156" s="38"/>
      <c r="N156" s="42"/>
      <c r="O156" s="32"/>
      <c r="P156" s="32"/>
      <c r="Q156" s="32"/>
      <c r="R156" s="32"/>
      <c r="S156" s="32"/>
      <c r="T156" s="32"/>
      <c r="U156" s="32"/>
    </row>
    <row r="157" spans="2:21" x14ac:dyDescent="0.25">
      <c r="B157" s="33"/>
      <c r="C157" s="33"/>
      <c r="D157" s="169"/>
      <c r="E157" s="170"/>
      <c r="F157" s="169"/>
      <c r="G157" s="65"/>
      <c r="H157" s="65"/>
      <c r="I157" s="33"/>
      <c r="J157" s="33"/>
      <c r="K157" s="33"/>
      <c r="L157" s="32"/>
      <c r="M157" s="38"/>
      <c r="N157" s="42"/>
      <c r="O157" s="32"/>
      <c r="P157" s="32"/>
      <c r="Q157" s="32"/>
      <c r="R157" s="32"/>
      <c r="S157" s="32"/>
      <c r="T157" s="32"/>
      <c r="U157" s="32"/>
    </row>
    <row r="158" spans="2:21" x14ac:dyDescent="0.25">
      <c r="B158" s="163"/>
      <c r="C158" s="163"/>
      <c r="D158" s="164"/>
      <c r="E158" s="165"/>
      <c r="F158" s="164"/>
      <c r="G158" s="166"/>
      <c r="H158" s="65"/>
      <c r="I158" s="33"/>
      <c r="J158" s="33"/>
      <c r="K158" s="33"/>
      <c r="L158" s="32"/>
      <c r="M158" s="38"/>
      <c r="N158" s="42"/>
      <c r="O158" s="32"/>
      <c r="P158" s="32"/>
      <c r="Q158" s="32"/>
      <c r="R158" s="32"/>
      <c r="S158" s="32"/>
      <c r="T158" s="32"/>
      <c r="U158" s="32"/>
    </row>
    <row r="159" spans="2:21" x14ac:dyDescent="0.25">
      <c r="B159" s="10"/>
      <c r="C159" s="10"/>
      <c r="D159" s="62"/>
      <c r="E159" s="63"/>
      <c r="F159" s="62"/>
      <c r="G159" s="64"/>
      <c r="H159" s="65"/>
      <c r="I159" s="33"/>
      <c r="J159" s="33"/>
      <c r="K159" s="33"/>
      <c r="L159" s="32"/>
      <c r="M159" s="38"/>
      <c r="N159" s="42"/>
      <c r="O159" s="32"/>
      <c r="P159" s="32"/>
      <c r="Q159" s="32"/>
      <c r="R159" s="32"/>
      <c r="S159" s="32"/>
      <c r="T159" s="32"/>
      <c r="U159" s="32"/>
    </row>
    <row r="160" spans="2:21" x14ac:dyDescent="0.25">
      <c r="B160" s="10"/>
      <c r="C160" s="10"/>
      <c r="D160" s="62"/>
      <c r="E160" s="63"/>
      <c r="F160" s="62"/>
      <c r="G160" s="64"/>
      <c r="H160" s="65"/>
      <c r="I160" s="33"/>
      <c r="J160" s="33"/>
      <c r="K160" s="33"/>
      <c r="L160" s="32"/>
      <c r="M160" s="38"/>
      <c r="N160" s="42"/>
      <c r="O160" s="32"/>
      <c r="P160" s="32"/>
      <c r="Q160" s="32"/>
      <c r="R160" s="32"/>
      <c r="S160" s="32"/>
      <c r="T160" s="32"/>
      <c r="U160" s="32"/>
    </row>
    <row r="161" spans="2:21" x14ac:dyDescent="0.25">
      <c r="B161" s="10"/>
      <c r="C161" s="10"/>
      <c r="D161" s="62"/>
      <c r="E161" s="63"/>
      <c r="F161" s="62"/>
      <c r="G161" s="64"/>
      <c r="H161" s="65"/>
      <c r="I161" s="33"/>
      <c r="J161" s="33"/>
      <c r="K161" s="33"/>
      <c r="L161" s="32"/>
      <c r="M161" s="38"/>
      <c r="N161" s="42"/>
      <c r="O161" s="32"/>
      <c r="P161" s="32"/>
      <c r="Q161" s="32"/>
      <c r="R161" s="32"/>
      <c r="S161" s="32"/>
      <c r="T161" s="32"/>
      <c r="U161" s="32"/>
    </row>
    <row r="162" spans="2:21" x14ac:dyDescent="0.25">
      <c r="B162" s="10"/>
      <c r="C162" s="10"/>
      <c r="D162" s="62"/>
      <c r="E162" s="63"/>
      <c r="F162" s="62"/>
      <c r="G162" s="64"/>
      <c r="H162" s="65"/>
      <c r="I162" s="33"/>
      <c r="J162" s="33"/>
      <c r="K162" s="33"/>
      <c r="L162" s="32"/>
      <c r="M162" s="38"/>
      <c r="N162" s="42"/>
      <c r="O162" s="32"/>
      <c r="P162" s="32"/>
      <c r="Q162" s="32"/>
      <c r="R162" s="32"/>
      <c r="S162" s="32"/>
      <c r="T162" s="32"/>
      <c r="U162" s="32"/>
    </row>
    <row r="163" spans="2:21" x14ac:dyDescent="0.25">
      <c r="B163" s="10"/>
      <c r="C163" s="10"/>
      <c r="D163" s="62"/>
      <c r="E163" s="63"/>
      <c r="F163" s="62"/>
      <c r="G163" s="64"/>
      <c r="H163" s="65"/>
      <c r="I163" s="33"/>
      <c r="J163" s="33"/>
      <c r="K163" s="33"/>
      <c r="L163" s="32"/>
      <c r="M163" s="38"/>
      <c r="N163" s="42"/>
      <c r="O163" s="32"/>
      <c r="P163" s="32"/>
      <c r="Q163" s="32"/>
      <c r="R163" s="32"/>
      <c r="S163" s="32"/>
      <c r="T163" s="32"/>
      <c r="U163" s="32"/>
    </row>
    <row r="164" spans="2:21" x14ac:dyDescent="0.25">
      <c r="B164" s="10"/>
      <c r="C164" s="10"/>
      <c r="D164" s="62"/>
      <c r="E164" s="63"/>
      <c r="F164" s="62"/>
      <c r="G164" s="64"/>
      <c r="H164" s="65"/>
      <c r="I164" s="33"/>
      <c r="J164" s="33"/>
      <c r="K164" s="33"/>
      <c r="L164" s="32"/>
      <c r="M164" s="38"/>
      <c r="N164" s="42"/>
      <c r="O164" s="32"/>
      <c r="P164" s="32"/>
      <c r="Q164" s="32"/>
      <c r="R164" s="32"/>
      <c r="S164" s="32"/>
      <c r="T164" s="32"/>
      <c r="U164" s="32"/>
    </row>
    <row r="165" spans="2:21" x14ac:dyDescent="0.25">
      <c r="B165" s="10"/>
      <c r="C165" s="10"/>
      <c r="D165" s="62"/>
      <c r="E165" s="63"/>
      <c r="F165" s="62"/>
      <c r="G165" s="64"/>
      <c r="H165" s="65"/>
      <c r="I165" s="33"/>
      <c r="J165" s="33"/>
      <c r="K165" s="33"/>
      <c r="L165" s="32"/>
      <c r="M165" s="38"/>
      <c r="N165" s="42"/>
      <c r="O165" s="32"/>
      <c r="P165" s="32"/>
      <c r="Q165" s="32"/>
      <c r="R165" s="32"/>
      <c r="S165" s="32"/>
      <c r="T165" s="32"/>
      <c r="U165" s="32"/>
    </row>
    <row r="166" spans="2:21" x14ac:dyDescent="0.25">
      <c r="B166" s="10"/>
      <c r="C166" s="10"/>
      <c r="D166" s="62"/>
      <c r="E166" s="63"/>
      <c r="F166" s="62"/>
      <c r="G166" s="64"/>
      <c r="H166" s="65"/>
      <c r="I166" s="33"/>
      <c r="J166" s="33"/>
      <c r="K166" s="33"/>
      <c r="L166" s="32"/>
      <c r="M166" s="38"/>
      <c r="N166" s="42"/>
      <c r="O166" s="32"/>
      <c r="P166" s="32"/>
      <c r="Q166" s="32"/>
      <c r="R166" s="32"/>
      <c r="S166" s="32"/>
      <c r="T166" s="32"/>
      <c r="U166" s="32"/>
    </row>
    <row r="167" spans="2:21" x14ac:dyDescent="0.25">
      <c r="B167" s="10"/>
      <c r="C167" s="10"/>
      <c r="D167" s="62"/>
      <c r="E167" s="63"/>
      <c r="F167" s="62"/>
      <c r="G167" s="64"/>
      <c r="H167" s="65"/>
      <c r="I167" s="33"/>
      <c r="J167" s="33"/>
      <c r="K167" s="33"/>
      <c r="L167" s="32"/>
      <c r="M167" s="38"/>
      <c r="N167" s="42"/>
      <c r="O167" s="32"/>
      <c r="P167" s="32"/>
      <c r="Q167" s="32"/>
      <c r="R167" s="32"/>
      <c r="S167" s="32"/>
      <c r="T167" s="32"/>
      <c r="U167" s="32"/>
    </row>
    <row r="168" spans="2:21" x14ac:dyDescent="0.25">
      <c r="B168" s="10"/>
      <c r="C168" s="10"/>
      <c r="D168" s="62"/>
      <c r="E168" s="63"/>
      <c r="F168" s="62"/>
      <c r="G168" s="64"/>
      <c r="H168" s="65"/>
      <c r="I168" s="33"/>
      <c r="J168" s="33"/>
      <c r="K168" s="33"/>
      <c r="L168" s="32"/>
      <c r="M168" s="38"/>
      <c r="N168" s="42"/>
      <c r="O168" s="32"/>
      <c r="P168" s="32"/>
      <c r="Q168" s="32"/>
      <c r="R168" s="32"/>
      <c r="S168" s="32"/>
      <c r="T168" s="32"/>
      <c r="U168" s="32"/>
    </row>
    <row r="169" spans="2:21" x14ac:dyDescent="0.25">
      <c r="B169" s="10"/>
      <c r="C169" s="10"/>
      <c r="D169" s="62"/>
      <c r="E169" s="63"/>
      <c r="F169" s="62"/>
      <c r="G169" s="64"/>
      <c r="H169" s="65"/>
      <c r="I169" s="33"/>
      <c r="J169" s="33"/>
      <c r="K169" s="33"/>
      <c r="L169" s="32"/>
      <c r="M169" s="38"/>
      <c r="N169" s="42"/>
      <c r="O169" s="32"/>
      <c r="P169" s="32"/>
      <c r="Q169" s="32"/>
      <c r="R169" s="32"/>
      <c r="S169" s="32"/>
      <c r="T169" s="32"/>
      <c r="U169" s="32"/>
    </row>
    <row r="170" spans="2:21" x14ac:dyDescent="0.25">
      <c r="B170" s="10"/>
      <c r="C170" s="10"/>
      <c r="D170" s="62"/>
      <c r="E170" s="63"/>
      <c r="F170" s="62"/>
      <c r="G170" s="64"/>
      <c r="H170" s="65"/>
      <c r="I170" s="33"/>
      <c r="J170" s="33"/>
      <c r="K170" s="33"/>
      <c r="L170" s="32"/>
      <c r="M170" s="38"/>
      <c r="N170" s="42"/>
      <c r="O170" s="32"/>
      <c r="P170" s="32"/>
      <c r="Q170" s="32"/>
      <c r="R170" s="32"/>
      <c r="S170" s="32"/>
      <c r="T170" s="32"/>
      <c r="U170" s="32"/>
    </row>
    <row r="171" spans="2:21" x14ac:dyDescent="0.25">
      <c r="B171" s="10"/>
      <c r="C171" s="10"/>
      <c r="D171" s="62"/>
      <c r="E171" s="63"/>
      <c r="F171" s="62"/>
      <c r="G171" s="64"/>
      <c r="H171" s="65"/>
      <c r="I171" s="33"/>
      <c r="J171" s="33"/>
      <c r="K171" s="33"/>
      <c r="L171" s="32"/>
      <c r="M171" s="38"/>
      <c r="N171" s="42"/>
      <c r="O171" s="32"/>
      <c r="P171" s="32"/>
      <c r="Q171" s="32"/>
      <c r="R171" s="32"/>
      <c r="S171" s="32"/>
      <c r="T171" s="32"/>
      <c r="U171" s="32"/>
    </row>
    <row r="172" spans="2:21" x14ac:dyDescent="0.25">
      <c r="B172" s="10"/>
      <c r="C172" s="10"/>
      <c r="D172" s="62"/>
      <c r="E172" s="63"/>
      <c r="F172" s="62"/>
      <c r="G172" s="64"/>
      <c r="H172" s="65"/>
      <c r="I172" s="33"/>
      <c r="J172" s="33"/>
      <c r="K172" s="33"/>
      <c r="L172" s="32"/>
      <c r="M172" s="38"/>
      <c r="N172" s="42"/>
      <c r="O172" s="32"/>
      <c r="P172" s="32"/>
      <c r="Q172" s="32"/>
      <c r="R172" s="32"/>
      <c r="S172" s="32"/>
      <c r="T172" s="32"/>
      <c r="U172" s="32"/>
    </row>
    <row r="173" spans="2:21" x14ac:dyDescent="0.25">
      <c r="B173" s="10"/>
      <c r="C173" s="10"/>
      <c r="D173" s="62"/>
      <c r="E173" s="63"/>
      <c r="F173" s="62"/>
      <c r="G173" s="64"/>
      <c r="H173" s="65"/>
      <c r="I173" s="33"/>
      <c r="J173" s="33"/>
      <c r="K173" s="33"/>
      <c r="L173" s="32"/>
      <c r="M173" s="38"/>
      <c r="N173" s="42"/>
      <c r="O173" s="32"/>
      <c r="P173" s="32"/>
      <c r="Q173" s="32"/>
      <c r="R173" s="32"/>
      <c r="S173" s="32"/>
      <c r="T173" s="32"/>
      <c r="U173" s="32"/>
    </row>
    <row r="174" spans="2:21" x14ac:dyDescent="0.25">
      <c r="B174" s="10"/>
      <c r="C174" s="10"/>
      <c r="D174" s="62"/>
      <c r="E174" s="63"/>
      <c r="F174" s="62"/>
      <c r="G174" s="64"/>
      <c r="H174" s="65"/>
      <c r="I174" s="33"/>
      <c r="J174" s="33"/>
      <c r="K174" s="33"/>
      <c r="L174" s="32"/>
      <c r="M174" s="38"/>
      <c r="N174" s="42"/>
      <c r="O174" s="32"/>
      <c r="P174" s="32"/>
      <c r="Q174" s="32"/>
      <c r="R174" s="32"/>
      <c r="S174" s="32"/>
      <c r="T174" s="32"/>
      <c r="U174" s="32"/>
    </row>
    <row r="175" spans="2:21" x14ac:dyDescent="0.25">
      <c r="B175" s="10"/>
      <c r="C175" s="10"/>
      <c r="D175" s="62"/>
      <c r="E175" s="63"/>
      <c r="F175" s="62"/>
      <c r="G175" s="64"/>
      <c r="H175" s="65"/>
      <c r="I175" s="33"/>
      <c r="J175" s="33"/>
      <c r="K175" s="33"/>
      <c r="L175" s="32"/>
      <c r="M175" s="38"/>
      <c r="N175" s="42"/>
      <c r="O175" s="32"/>
      <c r="P175" s="32"/>
      <c r="Q175" s="32"/>
      <c r="R175" s="32"/>
      <c r="S175" s="32"/>
      <c r="T175" s="32"/>
      <c r="U175" s="32"/>
    </row>
    <row r="176" spans="2:21" x14ac:dyDescent="0.25">
      <c r="B176" s="10"/>
      <c r="C176" s="10"/>
      <c r="D176" s="62"/>
      <c r="E176" s="63"/>
      <c r="F176" s="62"/>
      <c r="G176" s="64"/>
      <c r="H176" s="65"/>
      <c r="I176" s="33"/>
      <c r="J176" s="33"/>
      <c r="K176" s="33"/>
      <c r="L176" s="32"/>
      <c r="M176" s="38"/>
      <c r="N176" s="42"/>
      <c r="O176" s="32"/>
      <c r="P176" s="32"/>
      <c r="Q176" s="32"/>
      <c r="R176" s="32"/>
      <c r="S176" s="32"/>
      <c r="T176" s="32"/>
      <c r="U176" s="32"/>
    </row>
    <row r="177" spans="2:21" x14ac:dyDescent="0.25">
      <c r="B177" s="10"/>
      <c r="C177" s="10"/>
      <c r="D177" s="62"/>
      <c r="E177" s="63"/>
      <c r="F177" s="62"/>
      <c r="G177" s="64"/>
      <c r="H177" s="65"/>
      <c r="I177" s="33"/>
      <c r="J177" s="33"/>
      <c r="K177" s="33"/>
      <c r="L177" s="32"/>
      <c r="M177" s="38"/>
      <c r="N177" s="42"/>
      <c r="O177" s="32"/>
      <c r="P177" s="32"/>
      <c r="Q177" s="32"/>
      <c r="R177" s="32"/>
      <c r="S177" s="32"/>
      <c r="T177" s="32"/>
      <c r="U177" s="32"/>
    </row>
    <row r="178" spans="2:21" x14ac:dyDescent="0.25">
      <c r="B178" s="10"/>
      <c r="C178" s="10"/>
      <c r="D178" s="62"/>
      <c r="E178" s="63"/>
      <c r="F178" s="62"/>
      <c r="G178" s="64"/>
      <c r="H178" s="65"/>
      <c r="I178" s="33"/>
      <c r="J178" s="33"/>
      <c r="K178" s="33"/>
      <c r="L178" s="32"/>
      <c r="M178" s="38"/>
      <c r="N178" s="42"/>
      <c r="O178" s="32"/>
      <c r="P178" s="32"/>
      <c r="Q178" s="32"/>
      <c r="R178" s="32"/>
      <c r="S178" s="32"/>
      <c r="T178" s="32"/>
      <c r="U178" s="32"/>
    </row>
    <row r="179" spans="2:21" x14ac:dyDescent="0.25">
      <c r="B179" s="10"/>
      <c r="C179" s="10"/>
      <c r="D179" s="62"/>
      <c r="E179" s="63"/>
      <c r="F179" s="62"/>
      <c r="G179" s="64"/>
      <c r="H179" s="65"/>
      <c r="I179" s="33"/>
      <c r="J179" s="33"/>
      <c r="K179" s="33"/>
      <c r="L179" s="32"/>
      <c r="M179" s="38"/>
      <c r="N179" s="42"/>
      <c r="O179" s="32"/>
      <c r="P179" s="32"/>
      <c r="Q179" s="32"/>
      <c r="R179" s="32"/>
      <c r="S179" s="32"/>
      <c r="T179" s="32"/>
      <c r="U179" s="32"/>
    </row>
    <row r="180" spans="2:21" x14ac:dyDescent="0.25">
      <c r="B180" s="10"/>
      <c r="C180" s="10"/>
      <c r="D180" s="62"/>
      <c r="E180" s="63"/>
      <c r="F180" s="62"/>
      <c r="G180" s="64"/>
      <c r="H180" s="65"/>
      <c r="I180" s="33"/>
      <c r="J180" s="33"/>
      <c r="K180" s="33"/>
      <c r="L180" s="32"/>
      <c r="M180" s="38"/>
      <c r="N180" s="42"/>
      <c r="O180" s="32"/>
      <c r="P180" s="32"/>
      <c r="Q180" s="32"/>
      <c r="R180" s="32"/>
      <c r="S180" s="32"/>
      <c r="T180" s="32"/>
      <c r="U180" s="32"/>
    </row>
    <row r="181" spans="2:21" x14ac:dyDescent="0.25">
      <c r="B181" s="10"/>
      <c r="C181" s="10"/>
      <c r="D181" s="62"/>
      <c r="E181" s="63"/>
      <c r="F181" s="62"/>
      <c r="G181" s="64"/>
      <c r="H181" s="65"/>
      <c r="I181" s="33"/>
      <c r="J181" s="33"/>
      <c r="K181" s="33"/>
      <c r="L181" s="32"/>
      <c r="M181" s="38"/>
      <c r="N181" s="42"/>
      <c r="O181" s="32"/>
      <c r="P181" s="32"/>
      <c r="Q181" s="32"/>
      <c r="R181" s="32"/>
      <c r="S181" s="32"/>
      <c r="T181" s="32"/>
      <c r="U181" s="32"/>
    </row>
    <row r="182" spans="2:21" x14ac:dyDescent="0.25">
      <c r="B182" s="10"/>
      <c r="C182" s="10"/>
      <c r="D182" s="62"/>
      <c r="E182" s="63"/>
      <c r="F182" s="62"/>
      <c r="G182" s="64"/>
      <c r="H182" s="65"/>
      <c r="I182" s="33"/>
      <c r="J182" s="33"/>
      <c r="K182" s="33"/>
      <c r="L182" s="32"/>
      <c r="M182" s="38"/>
      <c r="N182" s="42"/>
      <c r="O182" s="32"/>
      <c r="P182" s="32"/>
      <c r="Q182" s="32"/>
      <c r="R182" s="32"/>
      <c r="S182" s="32"/>
      <c r="T182" s="32"/>
      <c r="U182" s="32"/>
    </row>
    <row r="183" spans="2:21" x14ac:dyDescent="0.25">
      <c r="B183" s="10"/>
      <c r="C183" s="10"/>
      <c r="D183" s="62"/>
      <c r="E183" s="63"/>
      <c r="F183" s="62"/>
      <c r="G183" s="64"/>
      <c r="H183" s="65"/>
      <c r="I183" s="33"/>
      <c r="J183" s="33"/>
      <c r="K183" s="33"/>
      <c r="L183" s="32"/>
      <c r="M183" s="38"/>
      <c r="N183" s="42"/>
      <c r="O183" s="32"/>
      <c r="P183" s="32"/>
      <c r="Q183" s="32"/>
      <c r="R183" s="32"/>
      <c r="S183" s="32"/>
      <c r="T183" s="32"/>
      <c r="U183" s="32"/>
    </row>
    <row r="184" spans="2:21" x14ac:dyDescent="0.25">
      <c r="B184" s="10"/>
      <c r="C184" s="10"/>
      <c r="D184" s="62"/>
      <c r="E184" s="63"/>
      <c r="F184" s="62"/>
      <c r="G184" s="64"/>
      <c r="H184" s="65"/>
      <c r="I184" s="33"/>
      <c r="J184" s="33"/>
      <c r="K184" s="33"/>
      <c r="L184" s="32"/>
      <c r="M184" s="38"/>
      <c r="N184" s="42"/>
      <c r="O184" s="32"/>
      <c r="P184" s="32"/>
      <c r="Q184" s="32"/>
      <c r="R184" s="32"/>
      <c r="S184" s="32"/>
      <c r="T184" s="32"/>
      <c r="U184" s="32"/>
    </row>
    <row r="185" spans="2:21" x14ac:dyDescent="0.25">
      <c r="B185" s="10"/>
      <c r="C185" s="10"/>
      <c r="D185" s="62"/>
      <c r="E185" s="63"/>
      <c r="F185" s="62"/>
      <c r="G185" s="64"/>
      <c r="H185" s="65"/>
      <c r="I185" s="33"/>
      <c r="J185" s="33"/>
      <c r="K185" s="33"/>
      <c r="L185" s="32"/>
      <c r="M185" s="38"/>
      <c r="N185" s="42"/>
      <c r="O185" s="32"/>
      <c r="P185" s="32"/>
      <c r="Q185" s="32"/>
      <c r="R185" s="32"/>
      <c r="S185" s="32"/>
      <c r="T185" s="32"/>
      <c r="U185" s="32"/>
    </row>
    <row r="186" spans="2:21" x14ac:dyDescent="0.25">
      <c r="B186" s="10"/>
      <c r="C186" s="10"/>
      <c r="D186" s="62"/>
      <c r="E186" s="63"/>
      <c r="F186" s="62"/>
      <c r="G186" s="64"/>
      <c r="H186" s="65"/>
      <c r="I186" s="33"/>
      <c r="J186" s="33"/>
      <c r="K186" s="33"/>
      <c r="L186" s="32"/>
      <c r="M186" s="38"/>
      <c r="N186" s="42"/>
      <c r="O186" s="32"/>
      <c r="P186" s="32"/>
      <c r="Q186" s="32"/>
      <c r="R186" s="32"/>
      <c r="S186" s="32"/>
      <c r="T186" s="32"/>
      <c r="U186" s="32"/>
    </row>
    <row r="187" spans="2:21" x14ac:dyDescent="0.25">
      <c r="B187" s="10"/>
      <c r="C187" s="10"/>
      <c r="D187" s="62"/>
      <c r="E187" s="63"/>
      <c r="F187" s="62"/>
      <c r="G187" s="64"/>
      <c r="H187" s="65"/>
      <c r="I187" s="33"/>
      <c r="J187" s="33"/>
      <c r="K187" s="33"/>
      <c r="L187" s="32"/>
      <c r="M187" s="38"/>
      <c r="N187" s="42"/>
      <c r="O187" s="32"/>
      <c r="P187" s="32"/>
      <c r="Q187" s="32"/>
      <c r="R187" s="32"/>
      <c r="S187" s="32"/>
      <c r="T187" s="32"/>
      <c r="U187" s="32"/>
    </row>
    <row r="188" spans="2:21" x14ac:dyDescent="0.25">
      <c r="B188" s="10"/>
      <c r="C188" s="10"/>
      <c r="D188" s="62"/>
      <c r="E188" s="63"/>
      <c r="F188" s="62"/>
      <c r="G188" s="64"/>
      <c r="H188" s="65"/>
      <c r="I188" s="33"/>
      <c r="J188" s="33"/>
      <c r="K188" s="33"/>
      <c r="L188" s="32"/>
      <c r="M188" s="38"/>
      <c r="N188" s="42"/>
      <c r="O188" s="32"/>
      <c r="P188" s="32"/>
      <c r="Q188" s="32"/>
      <c r="R188" s="32"/>
      <c r="S188" s="32"/>
      <c r="T188" s="32"/>
      <c r="U188" s="32"/>
    </row>
    <row r="189" spans="2:21" x14ac:dyDescent="0.25">
      <c r="B189" s="10"/>
      <c r="C189" s="10"/>
      <c r="D189" s="62"/>
      <c r="E189" s="63"/>
      <c r="F189" s="62"/>
      <c r="G189" s="64"/>
      <c r="H189" s="65"/>
      <c r="I189" s="33"/>
      <c r="J189" s="33"/>
      <c r="K189" s="33"/>
      <c r="L189" s="32"/>
      <c r="M189" s="38"/>
      <c r="N189" s="42"/>
      <c r="O189" s="32"/>
      <c r="P189" s="32"/>
      <c r="Q189" s="32"/>
      <c r="R189" s="32"/>
      <c r="S189" s="32"/>
      <c r="T189" s="32"/>
      <c r="U189" s="32"/>
    </row>
    <row r="190" spans="2:21" x14ac:dyDescent="0.25">
      <c r="B190" s="10"/>
      <c r="C190" s="10"/>
      <c r="D190" s="62"/>
      <c r="E190" s="63"/>
      <c r="F190" s="62"/>
      <c r="G190" s="64"/>
      <c r="H190" s="65"/>
      <c r="I190" s="33"/>
      <c r="J190" s="33"/>
      <c r="K190" s="33"/>
      <c r="L190" s="32"/>
      <c r="M190" s="38"/>
      <c r="N190" s="42"/>
      <c r="O190" s="32"/>
      <c r="P190" s="32"/>
      <c r="Q190" s="32"/>
      <c r="R190" s="32"/>
      <c r="S190" s="32"/>
      <c r="T190" s="32"/>
      <c r="U190" s="32"/>
    </row>
    <row r="191" spans="2:21" x14ac:dyDescent="0.25">
      <c r="B191" s="66"/>
      <c r="C191" s="66"/>
      <c r="D191" s="62"/>
      <c r="E191" s="63"/>
      <c r="F191" s="62"/>
      <c r="G191" s="64"/>
      <c r="H191" s="65"/>
      <c r="I191" s="33"/>
      <c r="J191" s="33"/>
      <c r="K191" s="33"/>
      <c r="L191" s="32"/>
      <c r="M191" s="38"/>
      <c r="N191" s="42"/>
      <c r="O191" s="32"/>
      <c r="P191" s="32"/>
      <c r="Q191" s="32"/>
      <c r="R191" s="32"/>
      <c r="S191" s="32"/>
      <c r="T191" s="32"/>
      <c r="U191" s="32"/>
    </row>
    <row r="192" spans="2:21" x14ac:dyDescent="0.25">
      <c r="B192" s="66"/>
      <c r="C192" s="66"/>
      <c r="D192" s="62"/>
      <c r="E192" s="63"/>
      <c r="F192" s="62"/>
      <c r="G192" s="64"/>
      <c r="H192" s="65"/>
      <c r="I192" s="33"/>
      <c r="J192" s="33"/>
      <c r="K192" s="33"/>
      <c r="L192" s="32"/>
      <c r="M192" s="38"/>
      <c r="N192" s="42"/>
      <c r="O192" s="32"/>
      <c r="P192" s="32"/>
      <c r="Q192" s="32"/>
      <c r="R192" s="32"/>
      <c r="S192" s="32"/>
      <c r="T192" s="32"/>
      <c r="U192" s="32"/>
    </row>
    <row r="193" spans="2:21" x14ac:dyDescent="0.25">
      <c r="B193" s="66"/>
      <c r="C193" s="66"/>
      <c r="D193" s="62"/>
      <c r="E193" s="63"/>
      <c r="F193" s="62"/>
      <c r="G193" s="64"/>
      <c r="H193" s="65"/>
      <c r="I193" s="33"/>
      <c r="J193" s="33"/>
      <c r="K193" s="33"/>
      <c r="L193" s="32"/>
      <c r="M193" s="38"/>
      <c r="N193" s="42"/>
      <c r="O193" s="32"/>
      <c r="P193" s="32"/>
      <c r="Q193" s="32"/>
      <c r="R193" s="32"/>
      <c r="S193" s="32"/>
      <c r="T193" s="32"/>
      <c r="U193" s="32"/>
    </row>
    <row r="194" spans="2:21" x14ac:dyDescent="0.25">
      <c r="B194" s="66"/>
      <c r="C194" s="66"/>
      <c r="D194" s="62"/>
      <c r="E194" s="63"/>
      <c r="F194" s="62"/>
      <c r="G194" s="64"/>
      <c r="H194" s="65"/>
      <c r="I194" s="33"/>
      <c r="J194" s="33"/>
      <c r="K194" s="33"/>
      <c r="L194" s="32"/>
      <c r="M194" s="38"/>
      <c r="N194" s="42"/>
      <c r="O194" s="32"/>
      <c r="P194" s="32"/>
      <c r="Q194" s="32"/>
      <c r="R194" s="32"/>
      <c r="S194" s="32"/>
      <c r="T194" s="32"/>
      <c r="U194" s="32"/>
    </row>
    <row r="195" spans="2:21" x14ac:dyDescent="0.25">
      <c r="B195" s="66"/>
      <c r="C195" s="66"/>
      <c r="D195" s="62"/>
      <c r="E195" s="63"/>
      <c r="F195" s="62"/>
      <c r="G195" s="64"/>
      <c r="H195" s="65"/>
      <c r="I195" s="33"/>
      <c r="J195" s="33"/>
      <c r="K195" s="33"/>
      <c r="L195" s="32"/>
      <c r="M195" s="38"/>
      <c r="N195" s="42"/>
      <c r="O195" s="32"/>
      <c r="P195" s="32"/>
      <c r="Q195" s="32"/>
      <c r="R195" s="32"/>
      <c r="S195" s="32"/>
      <c r="T195" s="32"/>
      <c r="U195" s="32"/>
    </row>
    <row r="196" spans="2:21" x14ac:dyDescent="0.25">
      <c r="B196" s="66"/>
      <c r="C196" s="66"/>
      <c r="D196" s="62"/>
      <c r="E196" s="63"/>
      <c r="F196" s="62"/>
      <c r="G196" s="64"/>
      <c r="H196" s="65"/>
      <c r="I196" s="33"/>
      <c r="J196" s="33"/>
      <c r="K196" s="33"/>
      <c r="L196" s="32"/>
      <c r="M196" s="38"/>
      <c r="N196" s="42"/>
      <c r="O196" s="32"/>
      <c r="P196" s="32"/>
      <c r="Q196" s="32"/>
      <c r="R196" s="32"/>
      <c r="S196" s="32"/>
      <c r="T196" s="32"/>
      <c r="U196" s="32"/>
    </row>
    <row r="197" spans="2:21" x14ac:dyDescent="0.25">
      <c r="B197" s="66"/>
      <c r="C197" s="66"/>
      <c r="D197" s="62"/>
      <c r="E197" s="63"/>
      <c r="F197" s="62"/>
      <c r="G197" s="64"/>
      <c r="H197" s="65"/>
      <c r="I197" s="33"/>
      <c r="J197" s="33"/>
      <c r="K197" s="33"/>
      <c r="L197" s="32"/>
      <c r="M197" s="38"/>
      <c r="N197" s="42"/>
      <c r="O197" s="32"/>
      <c r="P197" s="32"/>
      <c r="Q197" s="32"/>
      <c r="R197" s="32"/>
      <c r="S197" s="32"/>
      <c r="T197" s="32"/>
      <c r="U197" s="32"/>
    </row>
    <row r="198" spans="2:21" x14ac:dyDescent="0.25">
      <c r="B198" s="66"/>
      <c r="C198" s="66"/>
      <c r="D198" s="62"/>
      <c r="E198" s="63"/>
      <c r="F198" s="62"/>
      <c r="G198" s="64"/>
      <c r="H198" s="65"/>
      <c r="I198" s="33"/>
      <c r="J198" s="33"/>
      <c r="K198" s="33"/>
      <c r="L198" s="32"/>
      <c r="M198" s="38"/>
      <c r="N198" s="42"/>
      <c r="O198" s="32"/>
      <c r="P198" s="32"/>
      <c r="Q198" s="32"/>
      <c r="R198" s="32"/>
      <c r="S198" s="32"/>
      <c r="T198" s="32"/>
      <c r="U198" s="32"/>
    </row>
    <row r="199" spans="2:21" x14ac:dyDescent="0.25">
      <c r="B199" s="66"/>
      <c r="C199" s="66"/>
      <c r="D199" s="62"/>
      <c r="E199" s="63"/>
      <c r="F199" s="62"/>
      <c r="G199" s="64"/>
      <c r="H199" s="65"/>
      <c r="I199" s="33"/>
      <c r="J199" s="33"/>
      <c r="K199" s="33"/>
      <c r="L199" s="32"/>
      <c r="M199" s="38"/>
      <c r="N199" s="42"/>
      <c r="O199" s="32"/>
      <c r="P199" s="32"/>
      <c r="Q199" s="32"/>
      <c r="R199" s="32"/>
      <c r="S199" s="32"/>
      <c r="T199" s="32"/>
      <c r="U199" s="32"/>
    </row>
    <row r="200" spans="2:21" x14ac:dyDescent="0.25">
      <c r="B200" s="66"/>
      <c r="C200" s="66"/>
      <c r="D200" s="64"/>
      <c r="E200" s="63"/>
      <c r="F200" s="64"/>
      <c r="G200" s="64"/>
      <c r="H200" s="65"/>
      <c r="I200" s="33"/>
      <c r="J200" s="33"/>
      <c r="K200" s="33"/>
      <c r="L200" s="32"/>
      <c r="M200" s="38"/>
      <c r="N200" s="42"/>
      <c r="O200" s="32"/>
      <c r="P200" s="32"/>
      <c r="Q200" s="32"/>
      <c r="R200" s="32"/>
      <c r="S200" s="32"/>
      <c r="T200" s="32"/>
      <c r="U200" s="32"/>
    </row>
    <row r="201" spans="2:21" x14ac:dyDescent="0.25">
      <c r="B201" s="66"/>
      <c r="C201" s="66"/>
      <c r="D201" s="64"/>
      <c r="E201" s="63"/>
      <c r="F201" s="64"/>
      <c r="G201" s="64"/>
      <c r="H201" s="65"/>
      <c r="I201" s="33"/>
      <c r="J201" s="33"/>
      <c r="K201" s="33"/>
      <c r="L201" s="32"/>
      <c r="M201" s="38"/>
      <c r="N201" s="42"/>
      <c r="O201" s="32"/>
      <c r="P201" s="32"/>
      <c r="Q201" s="32"/>
      <c r="R201" s="32"/>
      <c r="S201" s="32"/>
      <c r="T201" s="32"/>
      <c r="U201" s="32"/>
    </row>
    <row r="202" spans="2:21" x14ac:dyDescent="0.25">
      <c r="B202" s="66"/>
      <c r="C202" s="66"/>
      <c r="D202" s="64"/>
      <c r="E202" s="63"/>
      <c r="F202" s="64"/>
      <c r="G202" s="64"/>
      <c r="H202" s="65"/>
      <c r="I202" s="33"/>
      <c r="J202" s="33"/>
      <c r="K202" s="33"/>
      <c r="L202" s="32"/>
      <c r="M202" s="38"/>
      <c r="N202" s="42"/>
      <c r="O202" s="32"/>
      <c r="P202" s="32"/>
      <c r="Q202" s="32"/>
      <c r="R202" s="32"/>
      <c r="S202" s="32"/>
      <c r="T202" s="32"/>
      <c r="U202" s="32"/>
    </row>
    <row r="203" spans="2:21" x14ac:dyDescent="0.25">
      <c r="B203" s="66"/>
      <c r="C203" s="66"/>
      <c r="D203" s="64"/>
      <c r="E203" s="63"/>
      <c r="F203" s="64"/>
      <c r="G203" s="64"/>
      <c r="H203" s="65"/>
      <c r="I203" s="33"/>
      <c r="J203" s="33"/>
      <c r="K203" s="33"/>
      <c r="L203" s="32"/>
      <c r="M203" s="38"/>
      <c r="N203" s="42"/>
      <c r="O203" s="32"/>
      <c r="P203" s="32"/>
      <c r="Q203" s="32"/>
      <c r="R203" s="32"/>
      <c r="S203" s="32"/>
      <c r="T203" s="32"/>
      <c r="U203" s="32"/>
    </row>
    <row r="204" spans="2:21" x14ac:dyDescent="0.25">
      <c r="B204" s="66"/>
      <c r="C204" s="66"/>
      <c r="D204" s="64"/>
      <c r="E204" s="63"/>
      <c r="F204" s="64"/>
      <c r="G204" s="64"/>
      <c r="H204" s="65"/>
      <c r="I204" s="33"/>
      <c r="J204" s="33"/>
      <c r="K204" s="33"/>
      <c r="L204" s="32"/>
      <c r="M204" s="38"/>
      <c r="N204" s="42"/>
      <c r="O204" s="32"/>
      <c r="P204" s="32"/>
      <c r="Q204" s="32"/>
      <c r="R204" s="32"/>
      <c r="S204" s="32"/>
      <c r="T204" s="32"/>
      <c r="U204" s="32"/>
    </row>
    <row r="205" spans="2:21" x14ac:dyDescent="0.25">
      <c r="B205" s="66"/>
      <c r="C205" s="66"/>
      <c r="D205" s="64"/>
      <c r="E205" s="63"/>
      <c r="F205" s="64"/>
      <c r="G205" s="64"/>
      <c r="H205" s="65"/>
      <c r="I205" s="33"/>
      <c r="J205" s="33"/>
      <c r="K205" s="33"/>
      <c r="L205" s="32"/>
      <c r="M205" s="38"/>
      <c r="N205" s="42"/>
      <c r="O205" s="32"/>
      <c r="P205" s="32"/>
      <c r="Q205" s="32"/>
      <c r="R205" s="32"/>
      <c r="S205" s="32"/>
      <c r="T205" s="32"/>
      <c r="U205" s="32"/>
    </row>
    <row r="206" spans="2:21" x14ac:dyDescent="0.25">
      <c r="B206" s="66"/>
      <c r="C206" s="66"/>
      <c r="D206" s="64"/>
      <c r="E206" s="63"/>
      <c r="F206" s="64"/>
      <c r="G206" s="64"/>
      <c r="H206" s="65"/>
      <c r="I206" s="33"/>
      <c r="J206" s="33"/>
      <c r="K206" s="33"/>
      <c r="L206" s="32"/>
      <c r="M206" s="38"/>
      <c r="N206" s="42"/>
      <c r="O206" s="32"/>
      <c r="P206" s="32"/>
      <c r="Q206" s="32"/>
      <c r="R206" s="32"/>
      <c r="S206" s="32"/>
      <c r="T206" s="32"/>
      <c r="U206" s="32"/>
    </row>
    <row r="207" spans="2:21" x14ac:dyDescent="0.25">
      <c r="B207" s="66"/>
      <c r="C207" s="66"/>
      <c r="D207" s="64"/>
      <c r="E207" s="63"/>
      <c r="F207" s="64"/>
      <c r="G207" s="64"/>
      <c r="H207" s="65"/>
      <c r="I207" s="33"/>
      <c r="J207" s="33"/>
      <c r="K207" s="33"/>
      <c r="L207" s="32"/>
      <c r="M207" s="38"/>
      <c r="N207" s="42"/>
      <c r="O207" s="32"/>
      <c r="P207" s="32"/>
      <c r="Q207" s="32"/>
      <c r="R207" s="32"/>
      <c r="S207" s="32"/>
      <c r="T207" s="32"/>
      <c r="U207" s="32"/>
    </row>
    <row r="208" spans="2:21" x14ac:dyDescent="0.25">
      <c r="B208" s="66"/>
      <c r="C208" s="66"/>
      <c r="D208" s="64"/>
      <c r="E208" s="63"/>
      <c r="F208" s="64"/>
      <c r="G208" s="64"/>
      <c r="H208" s="65"/>
      <c r="I208" s="33"/>
      <c r="J208" s="33"/>
      <c r="K208" s="33"/>
      <c r="L208" s="32"/>
      <c r="M208" s="38"/>
      <c r="N208" s="42"/>
      <c r="O208" s="32"/>
      <c r="P208" s="32"/>
      <c r="Q208" s="32"/>
      <c r="R208" s="32"/>
      <c r="S208" s="32"/>
      <c r="T208" s="32"/>
      <c r="U208" s="32"/>
    </row>
    <row r="209" spans="2:21" x14ac:dyDescent="0.25">
      <c r="B209" s="66"/>
      <c r="C209" s="66"/>
      <c r="D209" s="64"/>
      <c r="E209" s="63"/>
      <c r="F209" s="64"/>
      <c r="G209" s="64"/>
      <c r="H209" s="65"/>
      <c r="I209" s="33"/>
      <c r="J209" s="33"/>
      <c r="K209" s="33"/>
      <c r="L209" s="32"/>
      <c r="M209" s="38"/>
      <c r="N209" s="42"/>
      <c r="O209" s="32"/>
      <c r="P209" s="32"/>
      <c r="Q209" s="32"/>
      <c r="R209" s="32"/>
      <c r="S209" s="32"/>
      <c r="T209" s="32"/>
      <c r="U209" s="32"/>
    </row>
    <row r="210" spans="2:21" x14ac:dyDescent="0.25">
      <c r="B210" s="66"/>
      <c r="C210" s="66"/>
      <c r="D210" s="64"/>
      <c r="E210" s="63"/>
      <c r="F210" s="64"/>
      <c r="G210" s="64"/>
      <c r="H210" s="65"/>
      <c r="I210" s="33"/>
      <c r="J210" s="33"/>
      <c r="K210" s="33"/>
      <c r="L210" s="32"/>
      <c r="M210" s="38"/>
      <c r="N210" s="42"/>
      <c r="O210" s="32"/>
      <c r="P210" s="32"/>
      <c r="Q210" s="32"/>
      <c r="R210" s="32"/>
      <c r="S210" s="32"/>
      <c r="T210" s="32"/>
      <c r="U210" s="32"/>
    </row>
    <row r="211" spans="2:21" x14ac:dyDescent="0.25">
      <c r="B211" s="66"/>
      <c r="C211" s="66"/>
      <c r="D211" s="64"/>
      <c r="E211" s="63"/>
      <c r="F211" s="64"/>
      <c r="G211" s="64"/>
      <c r="H211" s="65"/>
      <c r="I211" s="33"/>
      <c r="J211" s="33"/>
      <c r="K211" s="33"/>
      <c r="L211" s="32"/>
      <c r="M211" s="38"/>
      <c r="N211" s="42"/>
      <c r="O211" s="32"/>
      <c r="P211" s="32"/>
      <c r="Q211" s="32"/>
      <c r="R211" s="32"/>
      <c r="S211" s="32"/>
      <c r="T211" s="32"/>
      <c r="U211" s="32"/>
    </row>
    <row r="212" spans="2:21" x14ac:dyDescent="0.25">
      <c r="B212" s="66"/>
      <c r="C212" s="66"/>
      <c r="D212" s="64"/>
      <c r="E212" s="63"/>
      <c r="F212" s="64"/>
      <c r="G212" s="64"/>
      <c r="H212" s="65"/>
      <c r="I212" s="33"/>
      <c r="J212" s="33"/>
      <c r="K212" s="33"/>
      <c r="L212" s="32"/>
      <c r="M212" s="38"/>
      <c r="N212" s="42"/>
      <c r="O212" s="32"/>
      <c r="P212" s="32"/>
      <c r="Q212" s="32"/>
      <c r="R212" s="32"/>
      <c r="S212" s="32"/>
      <c r="T212" s="32"/>
      <c r="U212" s="32"/>
    </row>
    <row r="213" spans="2:21" x14ac:dyDescent="0.25">
      <c r="B213" s="66"/>
      <c r="C213" s="66"/>
      <c r="D213" s="64"/>
      <c r="E213" s="63"/>
      <c r="F213" s="64"/>
      <c r="G213" s="64"/>
      <c r="H213" s="65"/>
      <c r="I213" s="33"/>
      <c r="J213" s="33"/>
      <c r="K213" s="33"/>
      <c r="L213" s="32"/>
      <c r="M213" s="38"/>
      <c r="N213" s="42"/>
      <c r="O213" s="32"/>
      <c r="P213" s="32"/>
      <c r="Q213" s="32"/>
      <c r="R213" s="32"/>
      <c r="S213" s="32"/>
      <c r="T213" s="32"/>
      <c r="U213" s="32"/>
    </row>
    <row r="214" spans="2:21" x14ac:dyDescent="0.25">
      <c r="B214" s="66"/>
      <c r="C214" s="66"/>
      <c r="D214" s="64"/>
      <c r="E214" s="63"/>
      <c r="F214" s="64"/>
      <c r="G214" s="64"/>
      <c r="H214" s="65"/>
      <c r="I214" s="33"/>
      <c r="J214" s="33"/>
      <c r="K214" s="33"/>
      <c r="L214" s="32"/>
      <c r="M214" s="38"/>
      <c r="N214" s="42"/>
      <c r="O214" s="32"/>
      <c r="P214" s="32"/>
      <c r="Q214" s="32"/>
      <c r="R214" s="32"/>
      <c r="S214" s="32"/>
      <c r="T214" s="32"/>
      <c r="U214" s="32"/>
    </row>
    <row r="215" spans="2:21" x14ac:dyDescent="0.25">
      <c r="B215" s="66"/>
      <c r="C215" s="66"/>
      <c r="D215" s="64"/>
      <c r="E215" s="63"/>
      <c r="F215" s="64"/>
      <c r="G215" s="64"/>
      <c r="H215" s="65"/>
      <c r="I215" s="33"/>
      <c r="J215" s="33"/>
      <c r="K215" s="33"/>
      <c r="L215" s="32"/>
      <c r="M215" s="38"/>
      <c r="N215" s="42"/>
      <c r="O215" s="32"/>
      <c r="P215" s="32"/>
      <c r="Q215" s="32"/>
      <c r="R215" s="32"/>
      <c r="S215" s="32"/>
      <c r="T215" s="32"/>
      <c r="U215" s="32"/>
    </row>
    <row r="216" spans="2:21" x14ac:dyDescent="0.25">
      <c r="B216" s="66"/>
      <c r="C216" s="66"/>
      <c r="D216" s="64"/>
      <c r="E216" s="63"/>
      <c r="F216" s="64"/>
      <c r="G216" s="64"/>
      <c r="H216" s="65"/>
      <c r="I216" s="33"/>
      <c r="J216" s="33"/>
      <c r="K216" s="33"/>
      <c r="L216" s="32"/>
      <c r="M216" s="38"/>
      <c r="N216" s="42"/>
      <c r="O216" s="32"/>
      <c r="P216" s="32"/>
      <c r="Q216" s="32"/>
      <c r="R216" s="32"/>
      <c r="S216" s="32"/>
      <c r="T216" s="32"/>
      <c r="U216" s="32"/>
    </row>
    <row r="217" spans="2:21" x14ac:dyDescent="0.25">
      <c r="B217" s="66"/>
      <c r="C217" s="66"/>
      <c r="D217" s="64"/>
      <c r="E217" s="63"/>
      <c r="F217" s="64"/>
      <c r="G217" s="64"/>
      <c r="H217" s="65"/>
      <c r="I217" s="33"/>
      <c r="J217" s="33"/>
      <c r="K217" s="33"/>
      <c r="L217" s="32"/>
      <c r="M217" s="38"/>
      <c r="N217" s="42"/>
      <c r="O217" s="32"/>
      <c r="P217" s="32"/>
      <c r="Q217" s="32"/>
      <c r="R217" s="32"/>
      <c r="S217" s="32"/>
      <c r="T217" s="32"/>
      <c r="U217" s="32"/>
    </row>
    <row r="218" spans="2:21" x14ac:dyDescent="0.25">
      <c r="B218" s="66"/>
      <c r="C218" s="66"/>
      <c r="D218" s="64"/>
      <c r="E218" s="63"/>
      <c r="F218" s="64"/>
      <c r="G218" s="64"/>
      <c r="H218" s="65"/>
      <c r="I218" s="33"/>
      <c r="J218" s="33"/>
      <c r="K218" s="33"/>
      <c r="L218" s="32"/>
      <c r="M218" s="38"/>
      <c r="N218" s="42"/>
      <c r="O218" s="32"/>
      <c r="P218" s="32"/>
      <c r="Q218" s="32"/>
      <c r="R218" s="32"/>
      <c r="S218" s="32"/>
      <c r="T218" s="32"/>
      <c r="U218" s="32"/>
    </row>
    <row r="219" spans="2:21" x14ac:dyDescent="0.25">
      <c r="B219" s="66"/>
      <c r="C219" s="66"/>
      <c r="D219" s="64"/>
      <c r="E219" s="63"/>
      <c r="F219" s="64"/>
      <c r="G219" s="64"/>
      <c r="H219" s="65"/>
      <c r="I219" s="33"/>
      <c r="J219" s="33"/>
      <c r="K219" s="33"/>
      <c r="L219" s="32"/>
      <c r="M219" s="38"/>
      <c r="N219" s="42"/>
      <c r="O219" s="32"/>
      <c r="P219" s="32"/>
      <c r="Q219" s="32"/>
      <c r="R219" s="32"/>
      <c r="S219" s="32"/>
      <c r="T219" s="32"/>
      <c r="U219" s="32"/>
    </row>
    <row r="220" spans="2:21" x14ac:dyDescent="0.25">
      <c r="B220" s="66"/>
      <c r="C220" s="66"/>
      <c r="D220" s="64"/>
      <c r="E220" s="63"/>
      <c r="F220" s="64"/>
      <c r="G220" s="64"/>
      <c r="H220" s="65"/>
      <c r="I220" s="33"/>
      <c r="J220" s="33"/>
      <c r="K220" s="33"/>
      <c r="L220" s="32"/>
      <c r="M220" s="38"/>
      <c r="N220" s="42"/>
      <c r="O220" s="32"/>
      <c r="P220" s="32"/>
      <c r="Q220" s="32"/>
      <c r="R220" s="32"/>
      <c r="S220" s="32"/>
      <c r="T220" s="32"/>
      <c r="U220" s="32"/>
    </row>
    <row r="221" spans="2:21" x14ac:dyDescent="0.25">
      <c r="B221" s="66"/>
      <c r="C221" s="66"/>
      <c r="D221" s="64"/>
      <c r="E221" s="63"/>
      <c r="F221" s="64"/>
      <c r="G221" s="64"/>
      <c r="H221" s="65"/>
      <c r="I221" s="33"/>
      <c r="J221" s="33"/>
      <c r="K221" s="33"/>
      <c r="L221" s="32"/>
      <c r="M221" s="38"/>
      <c r="N221" s="42"/>
      <c r="O221" s="32"/>
      <c r="P221" s="32"/>
      <c r="Q221" s="32"/>
      <c r="R221" s="32"/>
      <c r="S221" s="32"/>
      <c r="T221" s="32"/>
      <c r="U221" s="32"/>
    </row>
    <row r="222" spans="2:21" x14ac:dyDescent="0.25">
      <c r="B222" s="66"/>
      <c r="C222" s="66"/>
      <c r="D222" s="64"/>
      <c r="E222" s="63"/>
      <c r="F222" s="64"/>
      <c r="G222" s="64"/>
      <c r="H222" s="65"/>
      <c r="I222" s="33"/>
      <c r="J222" s="33"/>
      <c r="K222" s="33"/>
      <c r="L222" s="32"/>
      <c r="M222" s="38"/>
      <c r="N222" s="42"/>
      <c r="O222" s="32"/>
      <c r="P222" s="32"/>
      <c r="Q222" s="32"/>
      <c r="R222" s="32"/>
      <c r="S222" s="32"/>
      <c r="T222" s="32"/>
      <c r="U222" s="32"/>
    </row>
    <row r="223" spans="2:21" x14ac:dyDescent="0.25">
      <c r="B223" s="66"/>
      <c r="C223" s="66"/>
      <c r="D223" s="64"/>
      <c r="E223" s="63"/>
      <c r="F223" s="64"/>
      <c r="G223" s="64"/>
      <c r="H223" s="65"/>
      <c r="I223" s="33"/>
      <c r="J223" s="33"/>
      <c r="K223" s="33"/>
      <c r="L223" s="32"/>
      <c r="M223" s="38"/>
      <c r="N223" s="42"/>
      <c r="O223" s="32"/>
      <c r="P223" s="32"/>
      <c r="Q223" s="32"/>
      <c r="R223" s="32"/>
      <c r="S223" s="32"/>
      <c r="T223" s="32"/>
      <c r="U223" s="32"/>
    </row>
    <row r="224" spans="2:21" x14ac:dyDescent="0.25">
      <c r="B224" s="66"/>
      <c r="C224" s="66"/>
      <c r="D224" s="64"/>
      <c r="E224" s="63"/>
      <c r="F224" s="64"/>
      <c r="G224" s="64"/>
      <c r="H224" s="65"/>
      <c r="I224" s="33"/>
      <c r="J224" s="33"/>
      <c r="K224" s="33"/>
      <c r="L224" s="32"/>
      <c r="M224" s="38"/>
      <c r="N224" s="42"/>
      <c r="O224" s="32"/>
      <c r="P224" s="32"/>
      <c r="Q224" s="32"/>
      <c r="R224" s="32"/>
      <c r="S224" s="32"/>
      <c r="T224" s="32"/>
      <c r="U224" s="32"/>
    </row>
    <row r="225" spans="2:22" x14ac:dyDescent="0.25">
      <c r="B225" s="66"/>
      <c r="C225" s="66"/>
      <c r="D225" s="64"/>
      <c r="E225" s="63"/>
      <c r="F225" s="64"/>
      <c r="G225" s="64"/>
      <c r="H225" s="65"/>
      <c r="I225" s="33"/>
      <c r="J225" s="33"/>
      <c r="K225" s="33"/>
      <c r="L225" s="32"/>
      <c r="M225" s="38"/>
      <c r="N225" s="42"/>
      <c r="O225" s="32"/>
      <c r="P225" s="32"/>
      <c r="Q225" s="32"/>
      <c r="R225" s="32"/>
      <c r="S225" s="32"/>
      <c r="T225" s="32"/>
      <c r="U225" s="32"/>
    </row>
    <row r="226" spans="2:22" x14ac:dyDescent="0.25">
      <c r="B226" s="66"/>
      <c r="C226" s="66"/>
      <c r="D226" s="64"/>
      <c r="E226" s="63"/>
      <c r="F226" s="64"/>
      <c r="G226" s="64"/>
      <c r="H226" s="65"/>
      <c r="I226" s="33"/>
      <c r="J226" s="33"/>
      <c r="K226" s="33"/>
      <c r="L226" s="32"/>
      <c r="M226" s="38"/>
      <c r="N226" s="42"/>
      <c r="O226" s="32"/>
      <c r="P226" s="32"/>
      <c r="Q226" s="32"/>
      <c r="R226" s="32"/>
      <c r="S226" s="32"/>
      <c r="T226" s="32"/>
      <c r="U226" s="32"/>
    </row>
    <row r="227" spans="2:22" x14ac:dyDescent="0.25">
      <c r="B227" s="66"/>
      <c r="C227" s="66"/>
      <c r="D227" s="64"/>
      <c r="E227" s="63"/>
      <c r="F227" s="64"/>
      <c r="G227" s="64"/>
      <c r="H227" s="65"/>
      <c r="I227" s="33"/>
      <c r="J227" s="33"/>
      <c r="K227" s="33"/>
      <c r="L227" s="32"/>
      <c r="M227" s="38"/>
      <c r="N227" s="42"/>
      <c r="O227" s="32"/>
      <c r="P227" s="32"/>
      <c r="Q227" s="32"/>
      <c r="R227" s="32"/>
      <c r="S227" s="32"/>
      <c r="T227" s="32"/>
      <c r="U227" s="32"/>
    </row>
    <row r="228" spans="2:22" x14ac:dyDescent="0.25">
      <c r="B228" s="66"/>
      <c r="C228" s="66"/>
      <c r="G228" s="64"/>
      <c r="H228" s="64"/>
      <c r="I228" s="64"/>
      <c r="J228" s="65"/>
      <c r="K228" s="65"/>
      <c r="M228" s="41"/>
      <c r="N228" s="38"/>
      <c r="O228" s="42"/>
      <c r="P228" s="32"/>
      <c r="Q228" s="32"/>
      <c r="R228" s="32"/>
      <c r="S228" s="32"/>
      <c r="T228" s="32"/>
      <c r="U228" s="32"/>
      <c r="V228" s="32"/>
    </row>
    <row r="229" spans="2:22" x14ac:dyDescent="0.25">
      <c r="B229" s="66"/>
      <c r="C229" s="66"/>
      <c r="G229" s="64"/>
      <c r="H229" s="64"/>
      <c r="I229" s="64"/>
      <c r="J229" s="65"/>
      <c r="K229" s="65"/>
      <c r="M229" s="41"/>
      <c r="N229" s="38"/>
      <c r="O229" s="42"/>
      <c r="P229" s="32"/>
      <c r="Q229" s="32"/>
      <c r="R229" s="32"/>
      <c r="S229" s="32"/>
      <c r="T229" s="32"/>
      <c r="U229" s="32"/>
      <c r="V229" s="32"/>
    </row>
    <row r="230" spans="2:22" x14ac:dyDescent="0.25">
      <c r="B230" s="66"/>
      <c r="C230" s="66"/>
      <c r="G230" s="64"/>
      <c r="H230" s="64"/>
      <c r="I230" s="64"/>
      <c r="J230" s="65"/>
      <c r="K230" s="65"/>
      <c r="M230" s="41"/>
      <c r="N230" s="38"/>
      <c r="O230" s="42"/>
      <c r="P230" s="32"/>
      <c r="Q230" s="32"/>
      <c r="R230" s="32"/>
      <c r="S230" s="32"/>
      <c r="T230" s="32"/>
      <c r="U230" s="32"/>
      <c r="V230" s="32"/>
    </row>
    <row r="231" spans="2:22" x14ac:dyDescent="0.25">
      <c r="B231" s="66"/>
      <c r="C231" s="66"/>
      <c r="G231" s="64"/>
      <c r="H231" s="64"/>
      <c r="I231" s="64"/>
      <c r="J231" s="65"/>
      <c r="K231" s="65"/>
      <c r="M231" s="41"/>
      <c r="N231" s="38"/>
      <c r="O231" s="42"/>
      <c r="P231" s="32"/>
      <c r="Q231" s="32"/>
      <c r="R231" s="32"/>
      <c r="S231" s="32"/>
      <c r="T231" s="32"/>
      <c r="U231" s="32"/>
      <c r="V231" s="32"/>
    </row>
    <row r="232" spans="2:22" x14ac:dyDescent="0.25">
      <c r="B232" s="66"/>
      <c r="C232" s="66"/>
      <c r="M232" s="41"/>
      <c r="N232" s="38"/>
      <c r="O232" s="42"/>
      <c r="P232" s="32"/>
      <c r="Q232" s="32"/>
      <c r="R232" s="32"/>
      <c r="S232" s="32"/>
      <c r="T232" s="32"/>
      <c r="U232" s="32"/>
      <c r="V232" s="32"/>
    </row>
    <row r="233" spans="2:22" x14ac:dyDescent="0.25">
      <c r="B233" s="66"/>
      <c r="C233" s="66"/>
      <c r="M233" s="41"/>
      <c r="N233" s="38"/>
      <c r="O233" s="42"/>
      <c r="P233" s="32"/>
      <c r="Q233" s="32"/>
      <c r="R233" s="32"/>
      <c r="S233" s="32"/>
      <c r="T233" s="32"/>
      <c r="U233" s="32"/>
      <c r="V233" s="32"/>
    </row>
    <row r="234" spans="2:22" x14ac:dyDescent="0.25">
      <c r="B234" s="66"/>
      <c r="C234" s="66"/>
      <c r="M234" s="41"/>
      <c r="N234" s="38"/>
      <c r="O234" s="42"/>
      <c r="P234" s="32"/>
      <c r="Q234" s="32"/>
      <c r="R234" s="32"/>
      <c r="S234" s="32"/>
      <c r="T234" s="32"/>
      <c r="U234" s="32"/>
      <c r="V234" s="32"/>
    </row>
    <row r="235" spans="2:22" x14ac:dyDescent="0.25">
      <c r="B235" s="66"/>
      <c r="C235" s="66"/>
      <c r="M235" s="41"/>
      <c r="N235" s="38"/>
      <c r="O235" s="42"/>
      <c r="P235" s="32"/>
      <c r="Q235" s="32"/>
      <c r="R235" s="32"/>
      <c r="S235" s="32"/>
      <c r="T235" s="32"/>
      <c r="U235" s="32"/>
      <c r="V235" s="32"/>
    </row>
    <row r="236" spans="2:22" x14ac:dyDescent="0.25">
      <c r="B236" s="66"/>
      <c r="C236" s="66"/>
      <c r="M236" s="41"/>
      <c r="N236" s="38"/>
      <c r="O236" s="42"/>
      <c r="P236" s="32"/>
      <c r="Q236" s="32"/>
      <c r="R236" s="32"/>
      <c r="S236" s="32"/>
      <c r="T236" s="32"/>
      <c r="U236" s="32"/>
      <c r="V236" s="32"/>
    </row>
    <row r="237" spans="2:22" x14ac:dyDescent="0.25">
      <c r="B237" s="66"/>
      <c r="C237" s="66"/>
      <c r="M237" s="41"/>
      <c r="N237" s="38"/>
      <c r="O237" s="42"/>
      <c r="P237" s="32"/>
      <c r="Q237" s="32"/>
      <c r="R237" s="32"/>
      <c r="S237" s="32"/>
      <c r="T237" s="32"/>
      <c r="U237" s="32"/>
      <c r="V237" s="32"/>
    </row>
    <row r="238" spans="2:22" x14ac:dyDescent="0.25">
      <c r="C238" s="66"/>
      <c r="M238" s="41"/>
      <c r="N238" s="38"/>
      <c r="O238" s="42"/>
      <c r="P238" s="32"/>
      <c r="Q238" s="32"/>
      <c r="R238" s="32"/>
      <c r="S238" s="32"/>
      <c r="T238" s="32"/>
      <c r="U238" s="32"/>
      <c r="V238" s="32"/>
    </row>
    <row r="239" spans="2:22" x14ac:dyDescent="0.25">
      <c r="C239" s="66"/>
      <c r="M239" s="41"/>
      <c r="N239" s="38"/>
      <c r="O239" s="42"/>
      <c r="P239" s="32"/>
      <c r="Q239" s="32"/>
      <c r="R239" s="32"/>
      <c r="S239" s="32"/>
      <c r="T239" s="32"/>
      <c r="U239" s="32"/>
      <c r="V239" s="32"/>
    </row>
    <row r="240" spans="2:22" x14ac:dyDescent="0.25">
      <c r="C240" s="66"/>
      <c r="M240" s="41"/>
      <c r="N240" s="38"/>
      <c r="O240" s="42"/>
      <c r="P240" s="32"/>
      <c r="Q240" s="32"/>
      <c r="R240" s="32"/>
      <c r="S240" s="32"/>
      <c r="T240" s="32"/>
      <c r="U240" s="32"/>
      <c r="V240" s="32"/>
    </row>
    <row r="241" spans="3:22" x14ac:dyDescent="0.25">
      <c r="C241" s="66"/>
      <c r="M241" s="41"/>
      <c r="N241" s="38"/>
      <c r="O241" s="42"/>
      <c r="P241" s="32"/>
      <c r="Q241" s="32"/>
      <c r="R241" s="32"/>
      <c r="S241" s="32"/>
      <c r="T241" s="32"/>
      <c r="U241" s="32"/>
      <c r="V241" s="32"/>
    </row>
    <row r="242" spans="3:22" x14ac:dyDescent="0.25">
      <c r="C242" s="66"/>
      <c r="M242" s="41"/>
      <c r="N242" s="38"/>
      <c r="O242" s="42"/>
      <c r="P242" s="32"/>
      <c r="Q242" s="32"/>
      <c r="R242" s="32"/>
      <c r="S242" s="32"/>
      <c r="T242" s="32"/>
      <c r="U242" s="32"/>
      <c r="V242" s="32"/>
    </row>
    <row r="243" spans="3:22" x14ac:dyDescent="0.25">
      <c r="C243" s="66"/>
      <c r="M243" s="41"/>
      <c r="N243" s="38"/>
      <c r="O243" s="42"/>
      <c r="P243" s="32"/>
      <c r="Q243" s="32"/>
      <c r="R243" s="32"/>
      <c r="S243" s="32"/>
      <c r="T243" s="32"/>
      <c r="U243" s="32"/>
      <c r="V243" s="32"/>
    </row>
    <row r="244" spans="3:22" x14ac:dyDescent="0.25">
      <c r="C244" s="66"/>
      <c r="M244" s="41"/>
      <c r="N244" s="38"/>
      <c r="O244" s="42"/>
      <c r="P244" s="32"/>
      <c r="Q244" s="32"/>
      <c r="R244" s="32"/>
      <c r="S244" s="32"/>
      <c r="T244" s="32"/>
      <c r="U244" s="32"/>
      <c r="V244" s="32"/>
    </row>
    <row r="245" spans="3:22" x14ac:dyDescent="0.25">
      <c r="C245" s="66"/>
      <c r="M245" s="41"/>
      <c r="N245" s="38"/>
      <c r="O245" s="42"/>
      <c r="P245" s="32"/>
      <c r="Q245" s="32"/>
      <c r="R245" s="32"/>
      <c r="S245" s="32"/>
      <c r="T245" s="32"/>
      <c r="U245" s="32"/>
      <c r="V245" s="32"/>
    </row>
    <row r="246" spans="3:22" x14ac:dyDescent="0.25">
      <c r="C246" s="66"/>
      <c r="M246" s="41"/>
      <c r="N246" s="38"/>
      <c r="O246" s="42"/>
      <c r="P246" s="32"/>
      <c r="Q246" s="32"/>
      <c r="R246" s="32"/>
      <c r="S246" s="32"/>
      <c r="T246" s="32"/>
      <c r="U246" s="32"/>
      <c r="V246" s="32"/>
    </row>
    <row r="247" spans="3:22" x14ac:dyDescent="0.25">
      <c r="C247" s="66"/>
      <c r="M247" s="41"/>
      <c r="N247" s="38"/>
      <c r="O247" s="42"/>
      <c r="P247" s="32"/>
      <c r="Q247" s="32"/>
      <c r="R247" s="32"/>
      <c r="S247" s="32"/>
      <c r="T247" s="32"/>
      <c r="U247" s="32"/>
      <c r="V247" s="32"/>
    </row>
    <row r="248" spans="3:22" x14ac:dyDescent="0.25">
      <c r="C248" s="66"/>
      <c r="M248" s="41"/>
      <c r="N248" s="38"/>
      <c r="O248" s="42"/>
      <c r="P248" s="32"/>
      <c r="Q248" s="32"/>
      <c r="R248" s="32"/>
      <c r="S248" s="32"/>
      <c r="T248" s="32"/>
      <c r="U248" s="32"/>
      <c r="V248" s="32"/>
    </row>
    <row r="249" spans="3:22" x14ac:dyDescent="0.25">
      <c r="C249" s="66"/>
      <c r="M249" s="41"/>
      <c r="N249" s="38"/>
      <c r="O249" s="42"/>
      <c r="P249" s="32"/>
      <c r="Q249" s="32"/>
      <c r="R249" s="32"/>
      <c r="S249" s="32"/>
      <c r="T249" s="32"/>
      <c r="U249" s="32"/>
      <c r="V249" s="32"/>
    </row>
    <row r="250" spans="3:22" x14ac:dyDescent="0.25">
      <c r="C250" s="66"/>
      <c r="M250" s="41"/>
      <c r="N250" s="38"/>
      <c r="O250" s="42"/>
      <c r="P250" s="32"/>
      <c r="Q250" s="32"/>
      <c r="R250" s="32"/>
      <c r="S250" s="32"/>
      <c r="T250" s="32"/>
      <c r="U250" s="32"/>
      <c r="V250" s="32"/>
    </row>
    <row r="251" spans="3:22" x14ac:dyDescent="0.25">
      <c r="C251" s="66"/>
      <c r="M251" s="41"/>
      <c r="N251" s="38"/>
      <c r="O251" s="42"/>
      <c r="P251" s="32"/>
      <c r="Q251" s="32"/>
      <c r="R251" s="32"/>
      <c r="S251" s="32"/>
      <c r="T251" s="32"/>
      <c r="U251" s="32"/>
      <c r="V251" s="32"/>
    </row>
    <row r="252" spans="3:22" x14ac:dyDescent="0.25">
      <c r="C252" s="66"/>
      <c r="M252" s="41"/>
      <c r="N252" s="38"/>
      <c r="O252" s="42"/>
      <c r="P252" s="32"/>
      <c r="Q252" s="32"/>
      <c r="R252" s="32"/>
      <c r="S252" s="32"/>
      <c r="T252" s="32"/>
      <c r="U252" s="32"/>
      <c r="V252" s="32"/>
    </row>
    <row r="253" spans="3:22" x14ac:dyDescent="0.25">
      <c r="C253" s="66"/>
      <c r="M253" s="41"/>
      <c r="N253" s="38"/>
      <c r="O253" s="42"/>
      <c r="P253" s="32"/>
      <c r="Q253" s="32"/>
      <c r="R253" s="32"/>
      <c r="S253" s="32"/>
      <c r="T253" s="32"/>
      <c r="U253" s="32"/>
      <c r="V253" s="32"/>
    </row>
    <row r="254" spans="3:22" x14ac:dyDescent="0.25">
      <c r="C254" s="66"/>
      <c r="M254" s="41"/>
      <c r="N254" s="38"/>
      <c r="O254" s="42"/>
      <c r="P254" s="32"/>
      <c r="Q254" s="32"/>
      <c r="R254" s="32"/>
      <c r="S254" s="32"/>
      <c r="T254" s="32"/>
      <c r="U254" s="32"/>
      <c r="V254" s="32"/>
    </row>
    <row r="255" spans="3:22" x14ac:dyDescent="0.25">
      <c r="C255" s="66"/>
      <c r="M255" s="41"/>
      <c r="N255" s="38"/>
      <c r="O255" s="42"/>
      <c r="P255" s="32"/>
      <c r="Q255" s="32"/>
      <c r="R255" s="32"/>
      <c r="S255" s="32"/>
      <c r="T255" s="32"/>
      <c r="U255" s="32"/>
      <c r="V255" s="32"/>
    </row>
    <row r="256" spans="3:22" x14ac:dyDescent="0.25">
      <c r="C256" s="66"/>
      <c r="M256" s="41"/>
      <c r="N256" s="38"/>
      <c r="O256" s="42"/>
      <c r="P256" s="32"/>
      <c r="Q256" s="32"/>
      <c r="R256" s="32"/>
      <c r="S256" s="32"/>
      <c r="T256" s="32"/>
      <c r="U256" s="32"/>
      <c r="V256" s="32"/>
    </row>
    <row r="257" spans="3:22" x14ac:dyDescent="0.25">
      <c r="C257" s="66"/>
      <c r="M257" s="41"/>
      <c r="N257" s="38"/>
      <c r="O257" s="42"/>
      <c r="P257" s="32"/>
      <c r="Q257" s="32"/>
      <c r="R257" s="32"/>
      <c r="S257" s="32"/>
      <c r="T257" s="32"/>
      <c r="U257" s="32"/>
      <c r="V257" s="32"/>
    </row>
    <row r="258" spans="3:22" x14ac:dyDescent="0.25">
      <c r="C258" s="66"/>
      <c r="M258" s="41"/>
      <c r="N258" s="38"/>
      <c r="O258" s="42"/>
      <c r="P258" s="32"/>
      <c r="Q258" s="32"/>
      <c r="R258" s="32"/>
      <c r="S258" s="32"/>
      <c r="T258" s="32"/>
      <c r="U258" s="32"/>
      <c r="V258" s="32"/>
    </row>
    <row r="259" spans="3:22" x14ac:dyDescent="0.25">
      <c r="C259" s="66"/>
      <c r="M259" s="41"/>
      <c r="N259" s="38"/>
      <c r="O259" s="42"/>
      <c r="P259" s="32"/>
      <c r="Q259" s="32"/>
      <c r="R259" s="32"/>
      <c r="S259" s="32"/>
      <c r="T259" s="32"/>
      <c r="U259" s="32"/>
      <c r="V259" s="32"/>
    </row>
    <row r="260" spans="3:22" x14ac:dyDescent="0.25">
      <c r="C260" s="66"/>
      <c r="M260" s="41"/>
      <c r="N260" s="38"/>
      <c r="O260" s="42"/>
      <c r="P260" s="32"/>
      <c r="Q260" s="32"/>
      <c r="R260" s="32"/>
      <c r="S260" s="32"/>
      <c r="T260" s="32"/>
      <c r="U260" s="32"/>
      <c r="V260" s="32"/>
    </row>
    <row r="261" spans="3:22" x14ac:dyDescent="0.25">
      <c r="C261" s="66"/>
      <c r="M261" s="41"/>
      <c r="N261" s="38"/>
      <c r="O261" s="42"/>
      <c r="P261" s="32"/>
      <c r="Q261" s="32"/>
      <c r="R261" s="32"/>
      <c r="S261" s="32"/>
      <c r="T261" s="32"/>
      <c r="U261" s="32"/>
      <c r="V261" s="32"/>
    </row>
    <row r="262" spans="3:22" x14ac:dyDescent="0.25">
      <c r="C262" s="66"/>
      <c r="M262" s="41"/>
      <c r="N262" s="38"/>
      <c r="O262" s="42"/>
      <c r="P262" s="32"/>
      <c r="Q262" s="32"/>
      <c r="R262" s="32"/>
      <c r="S262" s="32"/>
      <c r="T262" s="32"/>
      <c r="U262" s="32"/>
      <c r="V262" s="32"/>
    </row>
    <row r="263" spans="3:22" x14ac:dyDescent="0.25">
      <c r="C263" s="66"/>
      <c r="M263" s="41"/>
      <c r="N263" s="38"/>
      <c r="O263" s="42"/>
      <c r="P263" s="32"/>
      <c r="Q263" s="32"/>
      <c r="R263" s="32"/>
      <c r="S263" s="32"/>
      <c r="T263" s="32"/>
      <c r="U263" s="32"/>
      <c r="V263" s="32"/>
    </row>
    <row r="264" spans="3:22" x14ac:dyDescent="0.25">
      <c r="C264" s="66"/>
      <c r="M264" s="41"/>
      <c r="N264" s="38"/>
      <c r="O264" s="42"/>
      <c r="P264" s="32"/>
      <c r="Q264" s="32"/>
      <c r="R264" s="32"/>
      <c r="S264" s="32"/>
      <c r="T264" s="32"/>
      <c r="U264" s="32"/>
      <c r="V264" s="32"/>
    </row>
    <row r="265" spans="3:22" x14ac:dyDescent="0.25">
      <c r="C265" s="66"/>
      <c r="M265" s="41"/>
      <c r="N265" s="38"/>
      <c r="O265" s="42"/>
      <c r="P265" s="32"/>
      <c r="Q265" s="32"/>
      <c r="R265" s="32"/>
      <c r="S265" s="32"/>
      <c r="T265" s="32"/>
      <c r="U265" s="32"/>
      <c r="V265" s="32"/>
    </row>
    <row r="266" spans="3:22" x14ac:dyDescent="0.25">
      <c r="C266" s="66"/>
      <c r="M266" s="41"/>
      <c r="N266" s="38"/>
      <c r="O266" s="42"/>
      <c r="P266" s="32"/>
      <c r="Q266" s="32"/>
      <c r="R266" s="32"/>
      <c r="S266" s="32"/>
      <c r="T266" s="32"/>
      <c r="U266" s="32"/>
      <c r="V266" s="32"/>
    </row>
    <row r="267" spans="3:22" x14ac:dyDescent="0.25">
      <c r="C267" s="66"/>
      <c r="M267" s="41"/>
      <c r="N267" s="38"/>
      <c r="O267" s="42"/>
      <c r="P267" s="32"/>
      <c r="Q267" s="32"/>
      <c r="R267" s="32"/>
      <c r="S267" s="32"/>
      <c r="T267" s="32"/>
      <c r="U267" s="32"/>
      <c r="V267" s="32"/>
    </row>
    <row r="268" spans="3:22" x14ac:dyDescent="0.25">
      <c r="C268" s="66"/>
      <c r="M268" s="41"/>
      <c r="N268" s="38"/>
      <c r="O268" s="42"/>
      <c r="P268" s="32"/>
      <c r="Q268" s="32"/>
      <c r="R268" s="32"/>
      <c r="S268" s="32"/>
      <c r="T268" s="32"/>
      <c r="U268" s="32"/>
      <c r="V268" s="32"/>
    </row>
    <row r="269" spans="3:22" x14ac:dyDescent="0.25">
      <c r="C269" s="66"/>
      <c r="M269" s="41"/>
      <c r="N269" s="38"/>
      <c r="O269" s="42"/>
      <c r="P269" s="32"/>
      <c r="Q269" s="32"/>
      <c r="R269" s="32"/>
      <c r="S269" s="32"/>
      <c r="T269" s="32"/>
      <c r="U269" s="32"/>
      <c r="V269" s="32"/>
    </row>
    <row r="270" spans="3:22" x14ac:dyDescent="0.25">
      <c r="C270" s="66"/>
      <c r="M270" s="41"/>
      <c r="N270" s="38"/>
      <c r="O270" s="42"/>
      <c r="P270" s="32"/>
      <c r="Q270" s="32"/>
      <c r="R270" s="32"/>
      <c r="S270" s="32"/>
      <c r="T270" s="32"/>
      <c r="U270" s="32"/>
      <c r="V270" s="32"/>
    </row>
    <row r="271" spans="3:22" x14ac:dyDescent="0.25">
      <c r="C271" s="66"/>
      <c r="M271" s="41"/>
      <c r="N271" s="38"/>
      <c r="O271" s="42"/>
      <c r="P271" s="32"/>
      <c r="Q271" s="32"/>
      <c r="R271" s="32"/>
      <c r="S271" s="32"/>
      <c r="T271" s="32"/>
      <c r="U271" s="32"/>
      <c r="V271" s="32"/>
    </row>
    <row r="272" spans="3:22" x14ac:dyDescent="0.25">
      <c r="C272" s="66"/>
      <c r="M272" s="41"/>
      <c r="N272" s="38"/>
      <c r="O272" s="42"/>
      <c r="P272" s="32"/>
      <c r="Q272" s="32"/>
      <c r="R272" s="32"/>
      <c r="S272" s="32"/>
      <c r="T272" s="32"/>
      <c r="U272" s="32"/>
      <c r="V272" s="32"/>
    </row>
    <row r="273" spans="3:22" x14ac:dyDescent="0.25">
      <c r="C273" s="66"/>
      <c r="M273" s="41"/>
      <c r="N273" s="38"/>
      <c r="O273" s="42"/>
      <c r="P273" s="32"/>
      <c r="Q273" s="32"/>
      <c r="R273" s="32"/>
      <c r="S273" s="32"/>
      <c r="T273" s="32"/>
      <c r="U273" s="32"/>
      <c r="V273" s="32"/>
    </row>
    <row r="274" spans="3:22" x14ac:dyDescent="0.25">
      <c r="C274" s="66"/>
      <c r="M274" s="41"/>
      <c r="N274" s="38"/>
      <c r="O274" s="42"/>
      <c r="P274" s="32"/>
      <c r="Q274" s="32"/>
      <c r="R274" s="32"/>
      <c r="S274" s="32"/>
      <c r="T274" s="32"/>
      <c r="U274" s="32"/>
      <c r="V274" s="32"/>
    </row>
    <row r="275" spans="3:22" x14ac:dyDescent="0.25">
      <c r="C275" s="66"/>
      <c r="M275" s="41"/>
      <c r="N275" s="38"/>
      <c r="O275" s="42"/>
      <c r="P275" s="32"/>
      <c r="Q275" s="32"/>
      <c r="R275" s="32"/>
      <c r="S275" s="32"/>
      <c r="T275" s="32"/>
      <c r="U275" s="32"/>
      <c r="V275" s="32"/>
    </row>
    <row r="276" spans="3:22" x14ac:dyDescent="0.25">
      <c r="C276" s="66"/>
      <c r="M276" s="41"/>
      <c r="N276" s="38"/>
      <c r="O276" s="42"/>
      <c r="P276" s="32"/>
      <c r="Q276" s="32"/>
      <c r="R276" s="32"/>
      <c r="S276" s="32"/>
      <c r="T276" s="32"/>
      <c r="U276" s="32"/>
      <c r="V276" s="32"/>
    </row>
    <row r="277" spans="3:22" x14ac:dyDescent="0.25">
      <c r="C277" s="66"/>
      <c r="M277" s="41"/>
      <c r="N277" s="38"/>
      <c r="O277" s="42"/>
      <c r="P277" s="32"/>
      <c r="Q277" s="32"/>
      <c r="R277" s="32"/>
      <c r="S277" s="32"/>
      <c r="T277" s="32"/>
      <c r="U277" s="32"/>
      <c r="V277" s="32"/>
    </row>
    <row r="278" spans="3:22" x14ac:dyDescent="0.25">
      <c r="C278" s="66"/>
      <c r="M278" s="41"/>
      <c r="N278" s="38"/>
      <c r="O278" s="42"/>
      <c r="P278" s="32"/>
      <c r="Q278" s="32"/>
      <c r="R278" s="32"/>
      <c r="S278" s="32"/>
      <c r="T278" s="32"/>
      <c r="U278" s="32"/>
      <c r="V278" s="32"/>
    </row>
    <row r="279" spans="3:22" x14ac:dyDescent="0.25">
      <c r="C279" s="66"/>
      <c r="M279" s="41"/>
      <c r="N279" s="38"/>
      <c r="O279" s="42"/>
      <c r="P279" s="32"/>
      <c r="Q279" s="32"/>
      <c r="R279" s="32"/>
      <c r="S279" s="32"/>
      <c r="T279" s="32"/>
      <c r="U279" s="32"/>
      <c r="V279" s="32"/>
    </row>
    <row r="280" spans="3:22" x14ac:dyDescent="0.25">
      <c r="C280" s="66"/>
      <c r="M280" s="41"/>
      <c r="N280" s="38"/>
      <c r="O280" s="42"/>
      <c r="P280" s="32"/>
      <c r="Q280" s="32"/>
      <c r="R280" s="32"/>
      <c r="S280" s="32"/>
      <c r="T280" s="32"/>
      <c r="U280" s="32"/>
      <c r="V280" s="32"/>
    </row>
    <row r="281" spans="3:22" x14ac:dyDescent="0.25">
      <c r="C281" s="66"/>
      <c r="M281" s="41"/>
      <c r="N281" s="38"/>
      <c r="O281" s="42"/>
      <c r="P281" s="32"/>
      <c r="Q281" s="32"/>
      <c r="R281" s="32"/>
      <c r="S281" s="32"/>
      <c r="T281" s="32"/>
      <c r="U281" s="32"/>
      <c r="V281" s="32"/>
    </row>
    <row r="282" spans="3:22" x14ac:dyDescent="0.25">
      <c r="C282" s="66"/>
      <c r="M282" s="41"/>
      <c r="N282" s="38"/>
      <c r="O282" s="42"/>
      <c r="P282" s="32"/>
      <c r="Q282" s="32"/>
      <c r="R282" s="32"/>
      <c r="S282" s="32"/>
      <c r="T282" s="32"/>
      <c r="U282" s="32"/>
      <c r="V282" s="32"/>
    </row>
    <row r="283" spans="3:22" x14ac:dyDescent="0.25">
      <c r="C283" s="66"/>
      <c r="M283" s="41"/>
      <c r="N283" s="38"/>
      <c r="O283" s="42"/>
      <c r="P283" s="32"/>
      <c r="Q283" s="32"/>
      <c r="R283" s="32"/>
      <c r="S283" s="32"/>
      <c r="T283" s="32"/>
      <c r="U283" s="32"/>
      <c r="V283" s="32"/>
    </row>
    <row r="284" spans="3:22" x14ac:dyDescent="0.25">
      <c r="C284" s="66"/>
      <c r="M284" s="41"/>
      <c r="N284" s="38"/>
      <c r="O284" s="42"/>
      <c r="P284" s="32"/>
      <c r="Q284" s="32"/>
      <c r="R284" s="32"/>
      <c r="S284" s="32"/>
      <c r="T284" s="32"/>
      <c r="U284" s="32"/>
      <c r="V284" s="32"/>
    </row>
    <row r="285" spans="3:22" x14ac:dyDescent="0.25">
      <c r="C285" s="66"/>
      <c r="M285" s="41"/>
      <c r="N285" s="38"/>
      <c r="O285" s="42"/>
      <c r="P285" s="32"/>
      <c r="Q285" s="32"/>
      <c r="R285" s="32"/>
      <c r="S285" s="32"/>
      <c r="T285" s="32"/>
      <c r="U285" s="32"/>
      <c r="V285" s="32"/>
    </row>
    <row r="286" spans="3:22" x14ac:dyDescent="0.25">
      <c r="C286" s="66"/>
      <c r="M286" s="41"/>
      <c r="N286" s="38"/>
      <c r="O286" s="42"/>
      <c r="P286" s="32"/>
      <c r="Q286" s="32"/>
      <c r="R286" s="32"/>
      <c r="S286" s="32"/>
      <c r="T286" s="32"/>
      <c r="U286" s="32"/>
      <c r="V286" s="32"/>
    </row>
    <row r="287" spans="3:22" x14ac:dyDescent="0.25">
      <c r="C287" s="66"/>
      <c r="M287" s="41"/>
      <c r="N287" s="38"/>
      <c r="O287" s="42"/>
      <c r="P287" s="32"/>
      <c r="Q287" s="32"/>
      <c r="R287" s="32"/>
      <c r="S287" s="32"/>
      <c r="T287" s="32"/>
      <c r="U287" s="32"/>
      <c r="V287" s="32"/>
    </row>
    <row r="288" spans="3:22" x14ac:dyDescent="0.25">
      <c r="C288" s="66"/>
      <c r="M288" s="41"/>
      <c r="N288" s="38"/>
      <c r="O288" s="42"/>
      <c r="P288" s="32"/>
      <c r="Q288" s="32"/>
      <c r="R288" s="32"/>
      <c r="S288" s="32"/>
      <c r="T288" s="32"/>
      <c r="U288" s="32"/>
      <c r="V288" s="32"/>
    </row>
    <row r="289" spans="3:22" x14ac:dyDescent="0.25">
      <c r="C289" s="66"/>
      <c r="M289" s="41"/>
      <c r="N289" s="38"/>
      <c r="O289" s="42"/>
      <c r="P289" s="32"/>
      <c r="Q289" s="32"/>
      <c r="R289" s="32"/>
      <c r="S289" s="32"/>
      <c r="T289" s="32"/>
      <c r="U289" s="32"/>
      <c r="V289" s="32"/>
    </row>
    <row r="290" spans="3:22" x14ac:dyDescent="0.25">
      <c r="C290" s="66"/>
      <c r="M290" s="41"/>
      <c r="N290" s="38"/>
      <c r="O290" s="42"/>
      <c r="P290" s="32"/>
      <c r="Q290" s="32"/>
      <c r="R290" s="32"/>
      <c r="S290" s="32"/>
      <c r="T290" s="32"/>
      <c r="U290" s="32"/>
      <c r="V290" s="32"/>
    </row>
    <row r="291" spans="3:22" x14ac:dyDescent="0.25">
      <c r="C291" s="66"/>
      <c r="M291" s="41"/>
      <c r="N291" s="38"/>
      <c r="O291" s="42"/>
      <c r="P291" s="32"/>
      <c r="Q291" s="32"/>
      <c r="R291" s="32"/>
      <c r="S291" s="32"/>
      <c r="T291" s="32"/>
      <c r="U291" s="32"/>
      <c r="V291" s="32"/>
    </row>
    <row r="292" spans="3:22" x14ac:dyDescent="0.25">
      <c r="C292" s="66"/>
      <c r="M292" s="41"/>
      <c r="N292" s="38"/>
      <c r="O292" s="42"/>
      <c r="P292" s="32"/>
      <c r="Q292" s="32"/>
      <c r="R292" s="32"/>
      <c r="S292" s="32"/>
      <c r="T292" s="32"/>
      <c r="U292" s="32"/>
      <c r="V292" s="32"/>
    </row>
    <row r="293" spans="3:22" x14ac:dyDescent="0.25">
      <c r="C293" s="66"/>
      <c r="M293" s="41"/>
      <c r="N293" s="38"/>
      <c r="O293" s="42"/>
      <c r="P293" s="32"/>
      <c r="Q293" s="32"/>
      <c r="R293" s="32"/>
      <c r="S293" s="32"/>
      <c r="T293" s="32"/>
      <c r="U293" s="32"/>
      <c r="V293" s="32"/>
    </row>
    <row r="294" spans="3:22" x14ac:dyDescent="0.25">
      <c r="C294" s="66"/>
      <c r="M294" s="41"/>
      <c r="N294" s="38"/>
      <c r="O294" s="42"/>
      <c r="P294" s="32"/>
      <c r="Q294" s="32"/>
      <c r="R294" s="32"/>
      <c r="S294" s="32"/>
      <c r="T294" s="32"/>
      <c r="U294" s="32"/>
      <c r="V294" s="32"/>
    </row>
    <row r="295" spans="3:22" x14ac:dyDescent="0.25">
      <c r="C295" s="66"/>
      <c r="M295" s="41"/>
      <c r="N295" s="38"/>
      <c r="O295" s="42"/>
      <c r="P295" s="32"/>
      <c r="Q295" s="32"/>
      <c r="R295" s="32"/>
      <c r="S295" s="32"/>
      <c r="T295" s="32"/>
      <c r="U295" s="32"/>
      <c r="V295" s="32"/>
    </row>
    <row r="296" spans="3:22" x14ac:dyDescent="0.25">
      <c r="C296" s="66"/>
      <c r="M296" s="41"/>
      <c r="N296" s="38"/>
      <c r="O296" s="42"/>
      <c r="P296" s="32"/>
      <c r="Q296" s="32"/>
      <c r="R296" s="32"/>
      <c r="S296" s="32"/>
      <c r="T296" s="32"/>
      <c r="U296" s="32"/>
      <c r="V296" s="32"/>
    </row>
    <row r="297" spans="3:22" x14ac:dyDescent="0.25">
      <c r="C297" s="66"/>
      <c r="M297" s="41"/>
      <c r="N297" s="38"/>
      <c r="O297" s="42"/>
      <c r="P297" s="32"/>
      <c r="Q297" s="32"/>
      <c r="R297" s="32"/>
      <c r="S297" s="32"/>
      <c r="T297" s="32"/>
      <c r="U297" s="32"/>
      <c r="V297" s="32"/>
    </row>
    <row r="298" spans="3:22" x14ac:dyDescent="0.25">
      <c r="C298" s="66"/>
      <c r="M298" s="41"/>
      <c r="N298" s="38"/>
      <c r="O298" s="42"/>
      <c r="P298" s="32"/>
      <c r="Q298" s="32"/>
      <c r="R298" s="32"/>
      <c r="S298" s="32"/>
      <c r="T298" s="32"/>
      <c r="U298" s="32"/>
      <c r="V298" s="32"/>
    </row>
    <row r="299" spans="3:22" x14ac:dyDescent="0.25">
      <c r="C299" s="66"/>
      <c r="M299" s="41"/>
      <c r="N299" s="38"/>
      <c r="O299" s="42"/>
      <c r="P299" s="32"/>
      <c r="Q299" s="32"/>
      <c r="R299" s="32"/>
      <c r="S299" s="32"/>
      <c r="T299" s="32"/>
      <c r="U299" s="32"/>
      <c r="V299" s="32"/>
    </row>
    <row r="300" spans="3:22" x14ac:dyDescent="0.25">
      <c r="C300" s="66"/>
      <c r="M300" s="41"/>
      <c r="N300" s="38"/>
      <c r="O300" s="42"/>
      <c r="P300" s="32"/>
      <c r="Q300" s="32"/>
      <c r="R300" s="32"/>
      <c r="S300" s="32"/>
      <c r="T300" s="32"/>
      <c r="U300" s="32"/>
      <c r="V300" s="32"/>
    </row>
    <row r="301" spans="3:22" x14ac:dyDescent="0.25">
      <c r="C301" s="66"/>
      <c r="M301" s="41"/>
      <c r="N301" s="38"/>
      <c r="O301" s="42"/>
      <c r="P301" s="32"/>
      <c r="Q301" s="32"/>
      <c r="R301" s="32"/>
      <c r="S301" s="32"/>
      <c r="T301" s="32"/>
      <c r="U301" s="32"/>
      <c r="V301" s="32"/>
    </row>
    <row r="302" spans="3:22" x14ac:dyDescent="0.25">
      <c r="C302" s="66"/>
      <c r="M302" s="41"/>
      <c r="N302" s="38"/>
      <c r="O302" s="42"/>
      <c r="P302" s="32"/>
      <c r="Q302" s="32"/>
      <c r="R302" s="32"/>
      <c r="S302" s="32"/>
      <c r="T302" s="32"/>
      <c r="U302" s="32"/>
      <c r="V302" s="32"/>
    </row>
    <row r="303" spans="3:22" x14ac:dyDescent="0.25">
      <c r="C303" s="66"/>
      <c r="M303" s="41"/>
      <c r="N303" s="38"/>
      <c r="O303" s="42"/>
      <c r="P303" s="32"/>
      <c r="Q303" s="32"/>
      <c r="R303" s="32"/>
      <c r="S303" s="32"/>
      <c r="T303" s="32"/>
      <c r="U303" s="32"/>
      <c r="V303" s="32"/>
    </row>
    <row r="304" spans="3:22" x14ac:dyDescent="0.25">
      <c r="C304" s="66"/>
      <c r="M304" s="41"/>
      <c r="N304" s="38"/>
      <c r="O304" s="42"/>
      <c r="P304" s="32"/>
      <c r="Q304" s="32"/>
      <c r="R304" s="32"/>
      <c r="S304" s="32"/>
      <c r="T304" s="32"/>
      <c r="U304" s="32"/>
      <c r="V304" s="32"/>
    </row>
    <row r="305" spans="3:22" x14ac:dyDescent="0.25">
      <c r="C305" s="66"/>
      <c r="M305" s="41"/>
      <c r="N305" s="38"/>
      <c r="O305" s="42"/>
      <c r="P305" s="32"/>
      <c r="Q305" s="32"/>
      <c r="R305" s="32"/>
      <c r="S305" s="32"/>
      <c r="T305" s="32"/>
      <c r="U305" s="32"/>
      <c r="V305" s="32"/>
    </row>
    <row r="306" spans="3:22" x14ac:dyDescent="0.25">
      <c r="C306" s="66"/>
      <c r="M306" s="41"/>
      <c r="N306" s="38"/>
      <c r="O306" s="42"/>
      <c r="P306" s="32"/>
      <c r="Q306" s="32"/>
      <c r="R306" s="32"/>
      <c r="S306" s="32"/>
      <c r="T306" s="32"/>
      <c r="U306" s="32"/>
      <c r="V306" s="32"/>
    </row>
    <row r="307" spans="3:22" x14ac:dyDescent="0.25">
      <c r="C307" s="66"/>
      <c r="M307" s="41"/>
      <c r="N307" s="38"/>
      <c r="O307" s="42"/>
      <c r="P307" s="32"/>
      <c r="Q307" s="32"/>
      <c r="R307" s="32"/>
      <c r="S307" s="32"/>
      <c r="T307" s="32"/>
      <c r="U307" s="32"/>
      <c r="V307" s="32"/>
    </row>
    <row r="308" spans="3:22" x14ac:dyDescent="0.25">
      <c r="C308" s="66"/>
      <c r="M308" s="41"/>
      <c r="N308" s="38"/>
      <c r="O308" s="42"/>
      <c r="P308" s="32"/>
      <c r="Q308" s="32"/>
      <c r="R308" s="32"/>
      <c r="S308" s="32"/>
      <c r="T308" s="32"/>
      <c r="U308" s="32"/>
      <c r="V308" s="32"/>
    </row>
    <row r="309" spans="3:22" x14ac:dyDescent="0.25">
      <c r="C309" s="66"/>
      <c r="M309" s="41"/>
      <c r="N309" s="38"/>
      <c r="O309" s="42"/>
      <c r="P309" s="32"/>
      <c r="Q309" s="32"/>
      <c r="R309" s="32"/>
      <c r="S309" s="32"/>
      <c r="T309" s="32"/>
      <c r="U309" s="32"/>
      <c r="V309" s="32"/>
    </row>
    <row r="310" spans="3:22" x14ac:dyDescent="0.25">
      <c r="C310" s="66"/>
      <c r="M310" s="41"/>
      <c r="N310" s="38"/>
      <c r="O310" s="42"/>
      <c r="P310" s="32"/>
      <c r="Q310" s="32"/>
      <c r="R310" s="32"/>
      <c r="S310" s="32"/>
      <c r="T310" s="32"/>
      <c r="U310" s="32"/>
      <c r="V310" s="32"/>
    </row>
    <row r="311" spans="3:22" x14ac:dyDescent="0.25">
      <c r="C311" s="66"/>
      <c r="M311" s="41"/>
      <c r="N311" s="38"/>
      <c r="O311" s="42"/>
      <c r="P311" s="32"/>
      <c r="Q311" s="32"/>
      <c r="R311" s="32"/>
      <c r="S311" s="32"/>
      <c r="T311" s="32"/>
      <c r="U311" s="32"/>
      <c r="V311" s="32"/>
    </row>
    <row r="312" spans="3:22" x14ac:dyDescent="0.25">
      <c r="C312" s="66"/>
      <c r="M312" s="41"/>
      <c r="N312" s="38"/>
      <c r="O312" s="42"/>
      <c r="P312" s="32"/>
      <c r="Q312" s="32"/>
      <c r="R312" s="32"/>
      <c r="S312" s="32"/>
      <c r="T312" s="32"/>
      <c r="U312" s="32"/>
      <c r="V312" s="32"/>
    </row>
    <row r="313" spans="3:22" x14ac:dyDescent="0.25">
      <c r="C313" s="66"/>
      <c r="M313" s="41"/>
      <c r="N313" s="38"/>
      <c r="O313" s="42"/>
      <c r="P313" s="32"/>
      <c r="Q313" s="32"/>
      <c r="R313" s="32"/>
      <c r="S313" s="32"/>
      <c r="T313" s="32"/>
      <c r="U313" s="32"/>
      <c r="V313" s="32"/>
    </row>
    <row r="314" spans="3:22" x14ac:dyDescent="0.25">
      <c r="C314" s="66"/>
      <c r="M314" s="41"/>
      <c r="N314" s="38"/>
      <c r="O314" s="42"/>
      <c r="P314" s="32"/>
      <c r="Q314" s="32"/>
      <c r="R314" s="32"/>
      <c r="S314" s="32"/>
      <c r="T314" s="32"/>
      <c r="U314" s="32"/>
      <c r="V314" s="32"/>
    </row>
    <row r="315" spans="3:22" x14ac:dyDescent="0.25">
      <c r="C315" s="66"/>
      <c r="M315" s="41"/>
      <c r="N315" s="38"/>
      <c r="O315" s="42"/>
      <c r="P315" s="32"/>
      <c r="Q315" s="32"/>
      <c r="R315" s="32"/>
      <c r="S315" s="32"/>
      <c r="T315" s="32"/>
      <c r="U315" s="32"/>
      <c r="V315" s="32"/>
    </row>
    <row r="316" spans="3:22" x14ac:dyDescent="0.25">
      <c r="C316" s="66"/>
      <c r="M316" s="41"/>
      <c r="N316" s="38"/>
      <c r="O316" s="42"/>
      <c r="P316" s="32"/>
      <c r="Q316" s="32"/>
      <c r="R316" s="32"/>
      <c r="S316" s="32"/>
      <c r="T316" s="32"/>
      <c r="U316" s="32"/>
      <c r="V316" s="32"/>
    </row>
    <row r="317" spans="3:22" x14ac:dyDescent="0.25">
      <c r="C317" s="66"/>
      <c r="M317" s="41"/>
      <c r="N317" s="38"/>
      <c r="O317" s="42"/>
      <c r="P317" s="32"/>
      <c r="Q317" s="32"/>
      <c r="R317" s="32"/>
      <c r="S317" s="32"/>
      <c r="T317" s="32"/>
      <c r="U317" s="32"/>
      <c r="V317" s="32"/>
    </row>
    <row r="318" spans="3:22" x14ac:dyDescent="0.25">
      <c r="C318" s="66"/>
      <c r="M318" s="41"/>
      <c r="N318" s="38"/>
      <c r="O318" s="42"/>
      <c r="P318" s="32"/>
      <c r="Q318" s="32"/>
      <c r="R318" s="32"/>
      <c r="S318" s="32"/>
      <c r="T318" s="32"/>
      <c r="U318" s="32"/>
      <c r="V318" s="32"/>
    </row>
    <row r="319" spans="3:22" x14ac:dyDescent="0.25">
      <c r="C319" s="66"/>
      <c r="M319" s="41"/>
      <c r="N319" s="38"/>
      <c r="O319" s="42"/>
      <c r="P319" s="32"/>
      <c r="Q319" s="32"/>
      <c r="R319" s="32"/>
      <c r="S319" s="32"/>
      <c r="T319" s="32"/>
      <c r="U319" s="32"/>
      <c r="V319" s="32"/>
    </row>
    <row r="320" spans="3:22" x14ac:dyDescent="0.25">
      <c r="C320" s="66"/>
      <c r="M320" s="41"/>
      <c r="N320" s="38"/>
      <c r="O320" s="42"/>
      <c r="P320" s="32"/>
      <c r="Q320" s="32"/>
      <c r="R320" s="32"/>
      <c r="S320" s="32"/>
      <c r="T320" s="32"/>
      <c r="U320" s="32"/>
      <c r="V320" s="32"/>
    </row>
    <row r="321" spans="3:22" x14ac:dyDescent="0.25">
      <c r="C321" s="66"/>
      <c r="M321" s="41"/>
      <c r="N321" s="38"/>
      <c r="O321" s="42"/>
      <c r="P321" s="32"/>
      <c r="Q321" s="32"/>
      <c r="R321" s="32"/>
      <c r="S321" s="32"/>
      <c r="T321" s="32"/>
      <c r="U321" s="32"/>
      <c r="V321" s="32"/>
    </row>
    <row r="322" spans="3:22" x14ac:dyDescent="0.25">
      <c r="C322" s="66"/>
      <c r="M322" s="41"/>
      <c r="N322" s="38"/>
      <c r="O322" s="42"/>
      <c r="P322" s="32"/>
      <c r="Q322" s="32"/>
      <c r="R322" s="32"/>
      <c r="S322" s="32"/>
      <c r="T322" s="32"/>
      <c r="U322" s="32"/>
      <c r="V322" s="32"/>
    </row>
    <row r="323" spans="3:22" x14ac:dyDescent="0.25">
      <c r="C323" s="66"/>
      <c r="M323" s="41"/>
      <c r="N323" s="38"/>
      <c r="O323" s="42"/>
      <c r="P323" s="32"/>
      <c r="Q323" s="32"/>
      <c r="R323" s="32"/>
      <c r="S323" s="32"/>
      <c r="T323" s="32"/>
      <c r="U323" s="32"/>
      <c r="V323" s="32"/>
    </row>
    <row r="324" spans="3:22" x14ac:dyDescent="0.25">
      <c r="C324" s="66"/>
      <c r="M324" s="41"/>
      <c r="N324" s="38"/>
      <c r="O324" s="42"/>
      <c r="P324" s="32"/>
      <c r="Q324" s="32"/>
      <c r="R324" s="32"/>
      <c r="S324" s="32"/>
      <c r="T324" s="32"/>
      <c r="U324" s="32"/>
      <c r="V324" s="32"/>
    </row>
    <row r="325" spans="3:22" x14ac:dyDescent="0.25">
      <c r="C325" s="66"/>
      <c r="M325" s="41"/>
      <c r="N325" s="38"/>
      <c r="O325" s="42"/>
      <c r="P325" s="32"/>
      <c r="Q325" s="32"/>
      <c r="R325" s="32"/>
      <c r="S325" s="32"/>
      <c r="T325" s="32"/>
      <c r="U325" s="32"/>
      <c r="V325" s="32"/>
    </row>
    <row r="326" spans="3:22" x14ac:dyDescent="0.25">
      <c r="C326" s="66"/>
      <c r="M326" s="41"/>
      <c r="N326" s="38"/>
      <c r="O326" s="42"/>
      <c r="P326" s="32"/>
      <c r="Q326" s="32"/>
      <c r="R326" s="32"/>
      <c r="S326" s="32"/>
      <c r="T326" s="32"/>
      <c r="U326" s="32"/>
      <c r="V326" s="32"/>
    </row>
    <row r="327" spans="3:22" x14ac:dyDescent="0.25">
      <c r="C327" s="66"/>
      <c r="M327" s="41"/>
      <c r="N327" s="38"/>
      <c r="O327" s="42"/>
      <c r="P327" s="32"/>
      <c r="Q327" s="32"/>
      <c r="R327" s="32"/>
      <c r="S327" s="32"/>
      <c r="T327" s="32"/>
      <c r="U327" s="32"/>
      <c r="V327" s="32"/>
    </row>
    <row r="328" spans="3:22" x14ac:dyDescent="0.25">
      <c r="C328" s="66"/>
      <c r="M328" s="41"/>
      <c r="N328" s="38"/>
      <c r="O328" s="42"/>
      <c r="P328" s="32"/>
      <c r="Q328" s="32"/>
      <c r="R328" s="32"/>
      <c r="S328" s="32"/>
      <c r="T328" s="32"/>
      <c r="U328" s="32"/>
      <c r="V328" s="32"/>
    </row>
    <row r="329" spans="3:22" x14ac:dyDescent="0.25">
      <c r="C329" s="66"/>
      <c r="M329" s="41"/>
      <c r="N329" s="38"/>
      <c r="O329" s="42"/>
      <c r="P329" s="32"/>
      <c r="Q329" s="32"/>
      <c r="R329" s="32"/>
      <c r="S329" s="32"/>
      <c r="T329" s="32"/>
      <c r="U329" s="32"/>
      <c r="V329" s="32"/>
    </row>
    <row r="330" spans="3:22" x14ac:dyDescent="0.25">
      <c r="C330" s="66"/>
      <c r="M330" s="41"/>
      <c r="N330" s="38"/>
      <c r="O330" s="42"/>
      <c r="P330" s="32"/>
      <c r="Q330" s="32"/>
      <c r="R330" s="32"/>
      <c r="S330" s="32"/>
      <c r="T330" s="32"/>
      <c r="U330" s="32"/>
      <c r="V330" s="32"/>
    </row>
    <row r="331" spans="3:22" x14ac:dyDescent="0.25">
      <c r="C331" s="66"/>
      <c r="M331" s="41"/>
      <c r="N331" s="38"/>
      <c r="O331" s="42"/>
      <c r="P331" s="32"/>
      <c r="Q331" s="32"/>
      <c r="R331" s="32"/>
      <c r="S331" s="32"/>
      <c r="T331" s="32"/>
      <c r="U331" s="32"/>
      <c r="V331" s="32"/>
    </row>
    <row r="332" spans="3:22" x14ac:dyDescent="0.25">
      <c r="C332" s="66"/>
      <c r="M332" s="41"/>
      <c r="N332" s="38"/>
      <c r="O332" s="42"/>
      <c r="P332" s="32"/>
      <c r="Q332" s="32"/>
      <c r="R332" s="32"/>
      <c r="S332" s="32"/>
      <c r="T332" s="32"/>
      <c r="U332" s="32"/>
      <c r="V332" s="32"/>
    </row>
    <row r="333" spans="3:22" x14ac:dyDescent="0.25">
      <c r="C333" s="66"/>
      <c r="M333" s="41"/>
      <c r="N333" s="38"/>
      <c r="O333" s="42"/>
      <c r="P333" s="32"/>
      <c r="Q333" s="32"/>
      <c r="R333" s="32"/>
      <c r="S333" s="32"/>
      <c r="T333" s="32"/>
      <c r="U333" s="32"/>
      <c r="V333" s="32"/>
    </row>
    <row r="334" spans="3:22" x14ac:dyDescent="0.25">
      <c r="C334" s="66"/>
      <c r="M334" s="41"/>
      <c r="N334" s="38"/>
      <c r="O334" s="42"/>
      <c r="P334" s="32"/>
      <c r="Q334" s="32"/>
      <c r="R334" s="32"/>
      <c r="S334" s="32"/>
      <c r="T334" s="32"/>
      <c r="U334" s="32"/>
      <c r="V334" s="32"/>
    </row>
    <row r="335" spans="3:22" x14ac:dyDescent="0.25">
      <c r="C335" s="66"/>
      <c r="M335" s="41"/>
      <c r="N335" s="38"/>
      <c r="O335" s="42"/>
      <c r="P335" s="32"/>
      <c r="Q335" s="32"/>
      <c r="R335" s="32"/>
      <c r="S335" s="32"/>
      <c r="T335" s="32"/>
      <c r="U335" s="32"/>
      <c r="V335" s="32"/>
    </row>
    <row r="336" spans="3:22" x14ac:dyDescent="0.25">
      <c r="C336" s="66"/>
      <c r="M336" s="41"/>
      <c r="N336" s="38"/>
      <c r="O336" s="42"/>
      <c r="P336" s="32"/>
      <c r="Q336" s="32"/>
      <c r="R336" s="32"/>
      <c r="S336" s="32"/>
      <c r="T336" s="32"/>
      <c r="U336" s="32"/>
      <c r="V336" s="32"/>
    </row>
    <row r="337" spans="3:22" x14ac:dyDescent="0.25">
      <c r="C337" s="66"/>
      <c r="M337" s="41"/>
      <c r="N337" s="38"/>
      <c r="O337" s="42"/>
      <c r="P337" s="32"/>
      <c r="Q337" s="32"/>
      <c r="R337" s="32"/>
      <c r="S337" s="32"/>
      <c r="T337" s="32"/>
      <c r="U337" s="32"/>
      <c r="V337" s="32"/>
    </row>
    <row r="338" spans="3:22" x14ac:dyDescent="0.25">
      <c r="C338" s="66"/>
      <c r="M338" s="41"/>
      <c r="N338" s="38"/>
      <c r="O338" s="42"/>
      <c r="P338" s="32"/>
      <c r="Q338" s="32"/>
      <c r="R338" s="32"/>
      <c r="S338" s="32"/>
      <c r="T338" s="32"/>
      <c r="U338" s="32"/>
      <c r="V338" s="32"/>
    </row>
    <row r="339" spans="3:22" x14ac:dyDescent="0.25">
      <c r="C339" s="66"/>
      <c r="M339" s="41"/>
      <c r="N339" s="38"/>
      <c r="O339" s="42"/>
      <c r="P339" s="32"/>
      <c r="Q339" s="32"/>
      <c r="R339" s="32"/>
      <c r="S339" s="32"/>
      <c r="T339" s="32"/>
      <c r="U339" s="32"/>
      <c r="V339" s="32"/>
    </row>
    <row r="340" spans="3:22" x14ac:dyDescent="0.25">
      <c r="C340" s="66"/>
      <c r="M340" s="41"/>
      <c r="N340" s="38"/>
      <c r="O340" s="42"/>
      <c r="P340" s="32"/>
      <c r="Q340" s="32"/>
      <c r="R340" s="32"/>
      <c r="S340" s="32"/>
      <c r="T340" s="32"/>
      <c r="U340" s="32"/>
      <c r="V340" s="32"/>
    </row>
    <row r="341" spans="3:22" x14ac:dyDescent="0.25">
      <c r="C341" s="66"/>
      <c r="M341" s="41"/>
      <c r="N341" s="38"/>
      <c r="O341" s="42"/>
      <c r="P341" s="32"/>
      <c r="Q341" s="32"/>
      <c r="R341" s="32"/>
      <c r="S341" s="32"/>
      <c r="T341" s="32"/>
      <c r="U341" s="32"/>
      <c r="V341" s="32"/>
    </row>
    <row r="342" spans="3:22" x14ac:dyDescent="0.25">
      <c r="C342" s="66"/>
      <c r="M342" s="41"/>
      <c r="N342" s="38"/>
      <c r="O342" s="42"/>
      <c r="P342" s="32"/>
      <c r="Q342" s="32"/>
      <c r="R342" s="32"/>
      <c r="S342" s="32"/>
      <c r="T342" s="32"/>
      <c r="U342" s="32"/>
      <c r="V342" s="32"/>
    </row>
    <row r="343" spans="3:22" x14ac:dyDescent="0.25">
      <c r="C343" s="66"/>
      <c r="M343" s="41"/>
      <c r="N343" s="38"/>
      <c r="O343" s="42"/>
      <c r="P343" s="32"/>
      <c r="Q343" s="32"/>
      <c r="R343" s="32"/>
      <c r="S343" s="32"/>
      <c r="T343" s="32"/>
      <c r="U343" s="32"/>
      <c r="V343" s="32"/>
    </row>
    <row r="344" spans="3:22" x14ac:dyDescent="0.25">
      <c r="C344" s="66"/>
      <c r="M344" s="41"/>
      <c r="N344" s="38"/>
      <c r="O344" s="42"/>
      <c r="P344" s="32"/>
      <c r="Q344" s="32"/>
      <c r="R344" s="32"/>
      <c r="S344" s="32"/>
      <c r="T344" s="32"/>
      <c r="U344" s="32"/>
      <c r="V344" s="32"/>
    </row>
    <row r="345" spans="3:22" x14ac:dyDescent="0.25">
      <c r="C345" s="66"/>
      <c r="M345" s="41"/>
      <c r="N345" s="38"/>
      <c r="O345" s="42"/>
      <c r="P345" s="32"/>
      <c r="Q345" s="32"/>
      <c r="R345" s="32"/>
      <c r="S345" s="32"/>
      <c r="T345" s="32"/>
      <c r="U345" s="32"/>
      <c r="V345" s="32"/>
    </row>
    <row r="346" spans="3:22" x14ac:dyDescent="0.25">
      <c r="C346" s="66"/>
      <c r="M346" s="41"/>
      <c r="N346" s="38"/>
      <c r="O346" s="42"/>
      <c r="P346" s="32"/>
      <c r="Q346" s="32"/>
      <c r="R346" s="32"/>
      <c r="S346" s="32"/>
      <c r="T346" s="32"/>
      <c r="U346" s="32"/>
      <c r="V346" s="32"/>
    </row>
    <row r="347" spans="3:22" x14ac:dyDescent="0.25">
      <c r="C347" s="66"/>
      <c r="M347" s="41"/>
      <c r="N347" s="38"/>
      <c r="O347" s="42"/>
      <c r="P347" s="32"/>
      <c r="Q347" s="32"/>
      <c r="R347" s="32"/>
      <c r="S347" s="32"/>
      <c r="T347" s="32"/>
      <c r="U347" s="32"/>
      <c r="V347" s="32"/>
    </row>
    <row r="348" spans="3:22" x14ac:dyDescent="0.25">
      <c r="C348" s="66"/>
      <c r="M348" s="41"/>
      <c r="N348" s="38"/>
      <c r="O348" s="42"/>
      <c r="P348" s="32"/>
      <c r="Q348" s="32"/>
      <c r="R348" s="32"/>
      <c r="S348" s="32"/>
      <c r="T348" s="32"/>
      <c r="U348" s="32"/>
      <c r="V348" s="32"/>
    </row>
    <row r="349" spans="3:22" x14ac:dyDescent="0.25">
      <c r="C349" s="66"/>
      <c r="M349" s="41"/>
      <c r="N349" s="38"/>
      <c r="O349" s="42"/>
      <c r="P349" s="32"/>
      <c r="Q349" s="32"/>
      <c r="R349" s="32"/>
      <c r="S349" s="32"/>
      <c r="T349" s="32"/>
      <c r="U349" s="32"/>
      <c r="V349" s="32"/>
    </row>
    <row r="350" spans="3:22" x14ac:dyDescent="0.25">
      <c r="C350" s="66"/>
      <c r="M350" s="41"/>
      <c r="N350" s="38"/>
      <c r="O350" s="42"/>
      <c r="P350" s="32"/>
      <c r="Q350" s="32"/>
      <c r="R350" s="32"/>
      <c r="S350" s="32"/>
      <c r="T350" s="32"/>
      <c r="U350" s="32"/>
      <c r="V350" s="32"/>
    </row>
    <row r="351" spans="3:22" x14ac:dyDescent="0.25">
      <c r="C351" s="66"/>
      <c r="M351" s="41"/>
      <c r="N351" s="38"/>
      <c r="O351" s="42"/>
      <c r="P351" s="32"/>
      <c r="Q351" s="32"/>
      <c r="R351" s="32"/>
      <c r="S351" s="32"/>
      <c r="T351" s="32"/>
      <c r="U351" s="32"/>
      <c r="V351" s="32"/>
    </row>
    <row r="352" spans="3:22" x14ac:dyDescent="0.25">
      <c r="C352" s="66"/>
      <c r="M352" s="41"/>
      <c r="N352" s="38"/>
      <c r="O352" s="42"/>
      <c r="P352" s="32"/>
      <c r="Q352" s="32"/>
      <c r="R352" s="32"/>
      <c r="S352" s="32"/>
      <c r="T352" s="32"/>
      <c r="U352" s="32"/>
      <c r="V352" s="32"/>
    </row>
    <row r="353" spans="3:22" x14ac:dyDescent="0.25">
      <c r="C353" s="66"/>
      <c r="M353" s="41"/>
      <c r="N353" s="38"/>
      <c r="O353" s="42"/>
      <c r="P353" s="32"/>
      <c r="Q353" s="32"/>
      <c r="R353" s="32"/>
      <c r="S353" s="32"/>
      <c r="T353" s="32"/>
      <c r="U353" s="32"/>
      <c r="V353" s="32"/>
    </row>
    <row r="354" spans="3:22" x14ac:dyDescent="0.25">
      <c r="C354" s="66"/>
      <c r="M354" s="41"/>
      <c r="N354" s="38"/>
      <c r="O354" s="42"/>
      <c r="P354" s="32"/>
      <c r="Q354" s="32"/>
      <c r="R354" s="32"/>
      <c r="S354" s="32"/>
      <c r="T354" s="32"/>
      <c r="U354" s="32"/>
      <c r="V354" s="32"/>
    </row>
    <row r="355" spans="3:22" x14ac:dyDescent="0.25">
      <c r="C355" s="66"/>
      <c r="M355" s="41"/>
      <c r="N355" s="38"/>
      <c r="O355" s="42"/>
      <c r="P355" s="32"/>
      <c r="Q355" s="32"/>
      <c r="R355" s="32"/>
      <c r="S355" s="32"/>
      <c r="T355" s="32"/>
      <c r="U355" s="32"/>
      <c r="V355" s="32"/>
    </row>
    <row r="356" spans="3:22" x14ac:dyDescent="0.25">
      <c r="C356" s="66"/>
      <c r="M356" s="41"/>
      <c r="N356" s="38"/>
      <c r="O356" s="42"/>
      <c r="P356" s="32"/>
      <c r="Q356" s="32"/>
      <c r="R356" s="32"/>
      <c r="S356" s="32"/>
      <c r="T356" s="32"/>
      <c r="U356" s="32"/>
      <c r="V356" s="32"/>
    </row>
    <row r="357" spans="3:22" x14ac:dyDescent="0.25">
      <c r="C357" s="66"/>
      <c r="M357" s="41"/>
      <c r="N357" s="38"/>
      <c r="O357" s="42"/>
      <c r="P357" s="32"/>
      <c r="Q357" s="32"/>
      <c r="R357" s="32"/>
      <c r="S357" s="32"/>
      <c r="T357" s="32"/>
      <c r="U357" s="32"/>
      <c r="V357" s="32"/>
    </row>
    <row r="358" spans="3:22" x14ac:dyDescent="0.25">
      <c r="C358" s="66"/>
      <c r="M358" s="41"/>
      <c r="N358" s="38"/>
      <c r="O358" s="42"/>
      <c r="P358" s="32"/>
      <c r="Q358" s="32"/>
      <c r="R358" s="32"/>
      <c r="S358" s="32"/>
      <c r="T358" s="32"/>
      <c r="U358" s="32"/>
      <c r="V358" s="32"/>
    </row>
    <row r="359" spans="3:22" x14ac:dyDescent="0.25">
      <c r="C359" s="66"/>
      <c r="M359" s="41"/>
      <c r="N359" s="38"/>
      <c r="O359" s="42"/>
      <c r="P359" s="32"/>
      <c r="Q359" s="32"/>
      <c r="R359" s="32"/>
      <c r="S359" s="32"/>
      <c r="T359" s="32"/>
      <c r="U359" s="32"/>
      <c r="V359" s="32"/>
    </row>
    <row r="360" spans="3:22" x14ac:dyDescent="0.25">
      <c r="C360" s="66"/>
      <c r="M360" s="41"/>
      <c r="N360" s="38"/>
      <c r="O360" s="42"/>
      <c r="P360" s="32"/>
      <c r="Q360" s="32"/>
      <c r="R360" s="32"/>
      <c r="S360" s="32"/>
      <c r="T360" s="32"/>
      <c r="U360" s="32"/>
      <c r="V360" s="32"/>
    </row>
    <row r="361" spans="3:22" x14ac:dyDescent="0.25">
      <c r="C361" s="66"/>
      <c r="M361" s="41"/>
      <c r="N361" s="38"/>
      <c r="O361" s="42"/>
      <c r="P361" s="32"/>
      <c r="Q361" s="32"/>
      <c r="R361" s="32"/>
      <c r="S361" s="32"/>
      <c r="T361" s="32"/>
      <c r="U361" s="32"/>
      <c r="V361" s="32"/>
    </row>
    <row r="362" spans="3:22" x14ac:dyDescent="0.25">
      <c r="C362" s="66"/>
      <c r="M362" s="41"/>
      <c r="N362" s="38"/>
      <c r="O362" s="42"/>
      <c r="P362" s="32"/>
      <c r="Q362" s="32"/>
      <c r="R362" s="32"/>
      <c r="S362" s="32"/>
      <c r="T362" s="32"/>
      <c r="U362" s="32"/>
      <c r="V362" s="32"/>
    </row>
    <row r="363" spans="3:22" x14ac:dyDescent="0.25">
      <c r="C363" s="66"/>
      <c r="M363" s="41"/>
      <c r="N363" s="38"/>
      <c r="O363" s="42"/>
      <c r="P363" s="32"/>
      <c r="Q363" s="32"/>
      <c r="R363" s="32"/>
      <c r="S363" s="32"/>
      <c r="T363" s="32"/>
      <c r="U363" s="32"/>
      <c r="V363" s="32"/>
    </row>
    <row r="364" spans="3:22" x14ac:dyDescent="0.25">
      <c r="C364" s="66"/>
      <c r="M364" s="41"/>
      <c r="N364" s="38"/>
      <c r="O364" s="42"/>
      <c r="P364" s="32"/>
      <c r="Q364" s="32"/>
      <c r="R364" s="32"/>
      <c r="S364" s="32"/>
      <c r="T364" s="32"/>
      <c r="U364" s="32"/>
      <c r="V364" s="32"/>
    </row>
    <row r="365" spans="3:22" x14ac:dyDescent="0.25">
      <c r="C365" s="66"/>
      <c r="M365" s="41"/>
      <c r="N365" s="38"/>
      <c r="O365" s="42"/>
      <c r="P365" s="32"/>
      <c r="Q365" s="32"/>
      <c r="R365" s="32"/>
      <c r="S365" s="32"/>
      <c r="T365" s="32"/>
      <c r="U365" s="32"/>
      <c r="V365" s="32"/>
    </row>
    <row r="366" spans="3:22" x14ac:dyDescent="0.25">
      <c r="C366" s="66"/>
      <c r="M366" s="41"/>
      <c r="N366" s="38"/>
      <c r="O366" s="42"/>
      <c r="P366" s="32"/>
      <c r="Q366" s="32"/>
      <c r="R366" s="32"/>
      <c r="S366" s="32"/>
      <c r="T366" s="32"/>
      <c r="U366" s="32"/>
      <c r="V366" s="32"/>
    </row>
    <row r="367" spans="3:22" x14ac:dyDescent="0.25">
      <c r="C367" s="66"/>
      <c r="M367" s="41"/>
      <c r="N367" s="38"/>
      <c r="O367" s="42"/>
      <c r="P367" s="32"/>
      <c r="Q367" s="32"/>
      <c r="R367" s="32"/>
      <c r="S367" s="32"/>
      <c r="T367" s="32"/>
      <c r="U367" s="32"/>
      <c r="V367" s="32"/>
    </row>
    <row r="368" spans="3:22" x14ac:dyDescent="0.25">
      <c r="C368" s="66"/>
      <c r="M368" s="41"/>
      <c r="N368" s="38"/>
      <c r="O368" s="42"/>
      <c r="P368" s="32"/>
      <c r="Q368" s="32"/>
      <c r="R368" s="32"/>
      <c r="S368" s="32"/>
      <c r="T368" s="32"/>
      <c r="U368" s="32"/>
      <c r="V368" s="32"/>
    </row>
    <row r="369" spans="3:22" x14ac:dyDescent="0.25">
      <c r="C369" s="66"/>
      <c r="M369" s="41"/>
      <c r="N369" s="38"/>
      <c r="O369" s="42"/>
      <c r="P369" s="32"/>
      <c r="Q369" s="32"/>
      <c r="R369" s="32"/>
      <c r="S369" s="32"/>
      <c r="T369" s="32"/>
      <c r="U369" s="32"/>
      <c r="V369" s="32"/>
    </row>
    <row r="370" spans="3:22" x14ac:dyDescent="0.25">
      <c r="C370" s="66"/>
      <c r="M370" s="41"/>
      <c r="N370" s="38"/>
      <c r="O370" s="42"/>
      <c r="P370" s="32"/>
      <c r="Q370" s="32"/>
      <c r="R370" s="32"/>
      <c r="S370" s="32"/>
      <c r="T370" s="32"/>
      <c r="U370" s="32"/>
      <c r="V370" s="32"/>
    </row>
    <row r="371" spans="3:22" x14ac:dyDescent="0.25">
      <c r="C371" s="66"/>
      <c r="M371" s="41"/>
      <c r="N371" s="38"/>
      <c r="O371" s="42"/>
      <c r="P371" s="32"/>
      <c r="Q371" s="32"/>
      <c r="R371" s="32"/>
      <c r="S371" s="32"/>
      <c r="T371" s="32"/>
      <c r="U371" s="32"/>
      <c r="V371" s="32"/>
    </row>
    <row r="372" spans="3:22" x14ac:dyDescent="0.25">
      <c r="C372" s="66"/>
      <c r="M372" s="41"/>
      <c r="N372" s="38"/>
      <c r="O372" s="42"/>
      <c r="P372" s="32"/>
      <c r="Q372" s="32"/>
      <c r="R372" s="32"/>
      <c r="S372" s="32"/>
      <c r="T372" s="32"/>
      <c r="U372" s="32"/>
      <c r="V372" s="32"/>
    </row>
    <row r="373" spans="3:22" x14ac:dyDescent="0.25">
      <c r="C373" s="66"/>
      <c r="M373" s="41"/>
      <c r="N373" s="38"/>
      <c r="O373" s="42"/>
      <c r="P373" s="32"/>
      <c r="Q373" s="32"/>
      <c r="R373" s="32"/>
      <c r="S373" s="32"/>
      <c r="T373" s="32"/>
      <c r="U373" s="32"/>
      <c r="V373" s="32"/>
    </row>
    <row r="374" spans="3:22" x14ac:dyDescent="0.25">
      <c r="C374" s="66"/>
      <c r="M374" s="41"/>
      <c r="N374" s="38"/>
      <c r="O374" s="42"/>
      <c r="P374" s="32"/>
      <c r="Q374" s="32"/>
      <c r="R374" s="32"/>
      <c r="S374" s="32"/>
      <c r="T374" s="32"/>
      <c r="U374" s="32"/>
      <c r="V374" s="32"/>
    </row>
    <row r="375" spans="3:22" x14ac:dyDescent="0.25">
      <c r="C375" s="66"/>
      <c r="M375" s="41"/>
      <c r="N375" s="38"/>
      <c r="O375" s="42"/>
      <c r="P375" s="32"/>
      <c r="Q375" s="32"/>
      <c r="R375" s="32"/>
      <c r="S375" s="32"/>
      <c r="T375" s="32"/>
      <c r="U375" s="32"/>
      <c r="V375" s="32"/>
    </row>
    <row r="376" spans="3:22" x14ac:dyDescent="0.25">
      <c r="C376" s="66"/>
      <c r="M376" s="41"/>
      <c r="N376" s="38"/>
      <c r="O376" s="42"/>
      <c r="P376" s="32"/>
      <c r="Q376" s="32"/>
      <c r="R376" s="32"/>
      <c r="S376" s="32"/>
      <c r="T376" s="32"/>
      <c r="U376" s="32"/>
      <c r="V376" s="32"/>
    </row>
    <row r="377" spans="3:22" x14ac:dyDescent="0.25">
      <c r="C377" s="66"/>
      <c r="M377" s="41"/>
      <c r="N377" s="38"/>
      <c r="O377" s="42"/>
      <c r="P377" s="32"/>
      <c r="Q377" s="32"/>
      <c r="R377" s="32"/>
      <c r="S377" s="32"/>
      <c r="T377" s="32"/>
      <c r="U377" s="32"/>
      <c r="V377" s="32"/>
    </row>
    <row r="378" spans="3:22" x14ac:dyDescent="0.25">
      <c r="C378" s="66"/>
    </row>
    <row r="379" spans="3:22" x14ac:dyDescent="0.25">
      <c r="C379" s="66"/>
    </row>
    <row r="380" spans="3:22" x14ac:dyDescent="0.25">
      <c r="C380" s="66"/>
    </row>
    <row r="381" spans="3:22" x14ac:dyDescent="0.25">
      <c r="C381" s="66"/>
    </row>
    <row r="382" spans="3:22" x14ac:dyDescent="0.25">
      <c r="C382" s="66"/>
    </row>
    <row r="383" spans="3:22" x14ac:dyDescent="0.25">
      <c r="C383" s="66"/>
    </row>
    <row r="384" spans="3:22" x14ac:dyDescent="0.25">
      <c r="C384" s="66"/>
    </row>
    <row r="385" spans="3:3" x14ac:dyDescent="0.25">
      <c r="C385" s="66"/>
    </row>
    <row r="386" spans="3:3" x14ac:dyDescent="0.25">
      <c r="C386" s="66"/>
    </row>
    <row r="387" spans="3:3" x14ac:dyDescent="0.25">
      <c r="C387" s="66"/>
    </row>
    <row r="388" spans="3:3" x14ac:dyDescent="0.25">
      <c r="C388" s="66"/>
    </row>
    <row r="389" spans="3:3" x14ac:dyDescent="0.25">
      <c r="C389" s="66"/>
    </row>
    <row r="390" spans="3:3" x14ac:dyDescent="0.25">
      <c r="C390" s="66"/>
    </row>
    <row r="391" spans="3:3" x14ac:dyDescent="0.25">
      <c r="C391" s="66"/>
    </row>
    <row r="392" spans="3:3" x14ac:dyDescent="0.25">
      <c r="C392" s="66"/>
    </row>
    <row r="393" spans="3:3" x14ac:dyDescent="0.25">
      <c r="C393" s="66"/>
    </row>
    <row r="394" spans="3:3" x14ac:dyDescent="0.25">
      <c r="C394" s="66"/>
    </row>
    <row r="395" spans="3:3" x14ac:dyDescent="0.25">
      <c r="C395" s="66"/>
    </row>
    <row r="396" spans="3:3" x14ac:dyDescent="0.25">
      <c r="C396" s="66"/>
    </row>
    <row r="397" spans="3:3" x14ac:dyDescent="0.25">
      <c r="C397" s="66"/>
    </row>
    <row r="398" spans="3:3" x14ac:dyDescent="0.25">
      <c r="C398" s="66"/>
    </row>
    <row r="399" spans="3:3" x14ac:dyDescent="0.25">
      <c r="C399" s="66"/>
    </row>
    <row r="400" spans="3:3" x14ac:dyDescent="0.25">
      <c r="C400" s="66"/>
    </row>
    <row r="401" spans="3:3" x14ac:dyDescent="0.25">
      <c r="C401" s="66"/>
    </row>
  </sheetData>
  <sheetProtection sheet="1" objects="1" scenarios="1"/>
  <mergeCells count="20">
    <mergeCell ref="P92:Q92"/>
    <mergeCell ref="P97:Q97"/>
    <mergeCell ref="P93:Q93"/>
    <mergeCell ref="P94:Q94"/>
    <mergeCell ref="P95:Q95"/>
    <mergeCell ref="P96:Q96"/>
    <mergeCell ref="P91:Q91"/>
    <mergeCell ref="P71:Q71"/>
    <mergeCell ref="P83:Q83"/>
    <mergeCell ref="P84:Q84"/>
    <mergeCell ref="P85:Q85"/>
    <mergeCell ref="P86:Q86"/>
    <mergeCell ref="T70:U70"/>
    <mergeCell ref="P87:Q87"/>
    <mergeCell ref="P88:Q88"/>
    <mergeCell ref="P89:Q89"/>
    <mergeCell ref="P90:Q90"/>
    <mergeCell ref="P80:Q80"/>
    <mergeCell ref="P81:Q81"/>
    <mergeCell ref="P82:Q82"/>
  </mergeCells>
  <phoneticPr fontId="0" type="noConversion"/>
  <conditionalFormatting sqref="E16 C16:C110">
    <cfRule type="cellIs" dxfId="3" priority="482" stopIfTrue="1" operator="lessThanOrEqual">
      <formula>0</formula>
    </cfRule>
  </conditionalFormatting>
  <conditionalFormatting sqref="E143:F146">
    <cfRule type="cellIs" dxfId="2" priority="363" stopIfTrue="1" operator="lessThanOrEqual">
      <formula>0</formula>
    </cfRule>
  </conditionalFormatting>
  <conditionalFormatting sqref="F16:F112">
    <cfRule type="cellIs" dxfId="1" priority="1" stopIfTrue="1" operator="lessThanOrEqual">
      <formula>0</formula>
    </cfRule>
  </conditionalFormatting>
  <conditionalFormatting sqref="F121:F142">
    <cfRule type="cellIs" dxfId="0" priority="141" stopIfTrue="1" operator="lessThanOrEqual">
      <formula>0</formula>
    </cfRule>
  </conditionalFormatting>
  <pageMargins left="0.75" right="0.75" top="1" bottom="1" header="0" footer="0"/>
  <pageSetup paperSize="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PHOTOPAINT.Image.17" shapeId="1204" r:id="rId4">
          <objectPr defaultSize="0" autoPict="0" r:id="rId5">
            <anchor moveWithCells="1">
              <from>
                <xdr:col>0</xdr:col>
                <xdr:colOff>152400</xdr:colOff>
                <xdr:row>0</xdr:row>
                <xdr:rowOff>22860</xdr:rowOff>
              </from>
              <to>
                <xdr:col>16</xdr:col>
                <xdr:colOff>365760</xdr:colOff>
                <xdr:row>2</xdr:row>
                <xdr:rowOff>266700</xdr:rowOff>
              </to>
            </anchor>
          </objectPr>
        </oleObject>
      </mc:Choice>
      <mc:Fallback>
        <oleObject progId="CorelPHOTOPAINT.Image.17" shapeId="1204" r:id="rId4"/>
      </mc:Fallback>
    </mc:AlternateContent>
    <mc:AlternateContent xmlns:mc="http://schemas.openxmlformats.org/markup-compatibility/2006">
      <mc:Choice Requires="x14">
        <oleObject progId="CorelPHOTOPAINT.Image.17" shapeId="1206" r:id="rId6">
          <objectPr defaultSize="0" r:id="rId7">
            <anchor moveWithCells="1">
              <from>
                <xdr:col>5</xdr:col>
                <xdr:colOff>563880</xdr:colOff>
                <xdr:row>3</xdr:row>
                <xdr:rowOff>335280</xdr:rowOff>
              </from>
              <to>
                <xdr:col>13</xdr:col>
                <xdr:colOff>723900</xdr:colOff>
                <xdr:row>5</xdr:row>
                <xdr:rowOff>137160</xdr:rowOff>
              </to>
            </anchor>
          </objectPr>
        </oleObject>
      </mc:Choice>
      <mc:Fallback>
        <oleObject progId="CorelPHOTOPAINT.Image.17" shapeId="120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P85"/>
  <sheetViews>
    <sheetView topLeftCell="A10" zoomScaleNormal="100" workbookViewId="0">
      <selection activeCell="B35" sqref="B35:D48"/>
    </sheetView>
  </sheetViews>
  <sheetFormatPr baseColWidth="10" defaultColWidth="11.5546875" defaultRowHeight="17.399999999999999" x14ac:dyDescent="0.3"/>
  <cols>
    <col min="1" max="1" width="3" customWidth="1"/>
    <col min="2" max="2" width="5.33203125" style="75" customWidth="1"/>
    <col min="3" max="3" width="39.6640625" customWidth="1"/>
    <col min="4" max="4" width="17.88671875" style="80" customWidth="1"/>
    <col min="5" max="5" width="5.5546875" style="78" customWidth="1"/>
    <col min="6" max="6" width="8" style="81" customWidth="1"/>
    <col min="7" max="7" width="2.44140625" customWidth="1"/>
    <col min="8" max="8" width="15.33203125" customWidth="1"/>
    <col min="9" max="9" width="3.109375" customWidth="1"/>
    <col min="10" max="10" width="8" customWidth="1"/>
    <col min="11" max="11" width="2.44140625" customWidth="1"/>
    <col min="12" max="12" width="15.33203125" customWidth="1"/>
    <col min="13" max="13" width="3.6640625" customWidth="1"/>
    <col min="14" max="14" width="5.33203125" customWidth="1"/>
    <col min="15" max="15" width="39.6640625" customWidth="1"/>
    <col min="16" max="16" width="17.88671875" customWidth="1"/>
  </cols>
  <sheetData>
    <row r="1" spans="2:16" ht="32.4" customHeight="1" x14ac:dyDescent="0.4">
      <c r="C1" s="206"/>
      <c r="D1" s="207"/>
      <c r="E1" s="208"/>
      <c r="F1" s="209"/>
      <c r="G1" s="209"/>
      <c r="H1" s="209"/>
      <c r="I1" s="209"/>
      <c r="J1" s="209"/>
      <c r="K1" s="209"/>
      <c r="L1" s="209"/>
      <c r="M1" s="209"/>
    </row>
    <row r="2" spans="2:16" ht="32.4" customHeight="1" thickBot="1" x14ac:dyDescent="0.35"/>
    <row r="3" spans="2:16" s="71" customFormat="1" ht="15.6" x14ac:dyDescent="0.3">
      <c r="D3" s="72" t="s">
        <v>19</v>
      </c>
      <c r="E3" s="73"/>
      <c r="F3" s="73"/>
      <c r="G3" s="73"/>
      <c r="H3" s="73"/>
      <c r="I3" s="73"/>
      <c r="J3" s="73"/>
      <c r="K3" s="73"/>
      <c r="L3" s="74"/>
      <c r="M3" s="231">
        <f>L10/1</f>
        <v>0</v>
      </c>
      <c r="N3" s="232"/>
    </row>
    <row r="4" spans="2:16" x14ac:dyDescent="0.3">
      <c r="D4" s="76" t="s">
        <v>20</v>
      </c>
      <c r="E4" s="77"/>
      <c r="F4" s="77"/>
      <c r="G4" s="77"/>
      <c r="H4" s="77"/>
      <c r="I4" s="77"/>
      <c r="J4" s="77"/>
      <c r="K4" s="77"/>
      <c r="L4" s="213">
        <f>'Ingresos variables probab'!D16</f>
        <v>0</v>
      </c>
      <c r="M4" s="231"/>
      <c r="N4" s="232"/>
    </row>
    <row r="5" spans="2:16" x14ac:dyDescent="0.3">
      <c r="D5" s="76" t="s">
        <v>0</v>
      </c>
      <c r="E5" s="77"/>
      <c r="F5" s="77"/>
      <c r="G5" s="77"/>
      <c r="H5" s="77"/>
      <c r="I5" s="77"/>
      <c r="J5" s="77"/>
      <c r="K5" s="77"/>
      <c r="L5" s="213">
        <f>'Ingresos variables probab'!E5</f>
        <v>0</v>
      </c>
      <c r="M5" s="231"/>
      <c r="N5" s="232"/>
    </row>
    <row r="6" spans="2:16" x14ac:dyDescent="0.3">
      <c r="D6" s="76" t="s">
        <v>21</v>
      </c>
      <c r="E6" s="77"/>
      <c r="F6" s="77"/>
      <c r="G6" s="77"/>
      <c r="H6" s="77"/>
      <c r="I6" s="77"/>
      <c r="J6" s="77"/>
      <c r="K6" s="77"/>
      <c r="L6" s="213">
        <f>LARGE('Ingresos variables probab'!B15:B110,1)</f>
        <v>0</v>
      </c>
      <c r="M6" s="231"/>
      <c r="N6" s="232"/>
    </row>
    <row r="7" spans="2:16" x14ac:dyDescent="0.3">
      <c r="D7" s="79" t="s">
        <v>22</v>
      </c>
      <c r="E7" s="77"/>
      <c r="F7" s="77"/>
      <c r="G7" s="77"/>
      <c r="H7" s="77"/>
      <c r="I7" s="77"/>
      <c r="J7" s="77"/>
      <c r="K7" s="77"/>
      <c r="L7" s="213">
        <f>L6-L5</f>
        <v>0</v>
      </c>
      <c r="M7" s="231"/>
      <c r="N7" s="232"/>
    </row>
    <row r="8" spans="2:16" x14ac:dyDescent="0.3">
      <c r="D8" s="76" t="s">
        <v>1</v>
      </c>
      <c r="E8" s="77"/>
      <c r="F8" s="77"/>
      <c r="G8" s="77"/>
      <c r="H8" s="77"/>
      <c r="I8" s="77"/>
      <c r="J8" s="77"/>
      <c r="K8" s="77"/>
      <c r="L8" s="214">
        <f>'Ingresos variables probab'!E6</f>
        <v>0</v>
      </c>
      <c r="M8" s="231"/>
      <c r="N8" s="232"/>
    </row>
    <row r="9" spans="2:16" x14ac:dyDescent="0.3">
      <c r="D9" s="79" t="s">
        <v>23</v>
      </c>
      <c r="E9" s="77"/>
      <c r="F9" s="77"/>
      <c r="G9" s="77"/>
      <c r="H9" s="77"/>
      <c r="I9" s="77"/>
      <c r="J9" s="77"/>
      <c r="K9" s="77"/>
      <c r="L9" s="213">
        <f>L4*L8</f>
        <v>0</v>
      </c>
      <c r="M9" s="231"/>
      <c r="N9" s="232"/>
    </row>
    <row r="10" spans="2:16" x14ac:dyDescent="0.3">
      <c r="D10" s="217" t="s">
        <v>24</v>
      </c>
      <c r="E10" s="215"/>
      <c r="F10" s="215"/>
      <c r="G10" s="215"/>
      <c r="H10" s="215"/>
      <c r="I10" s="215"/>
      <c r="J10" s="215"/>
      <c r="K10" s="215"/>
      <c r="L10" s="216">
        <f>'Ingresos variables probab'!E7</f>
        <v>0</v>
      </c>
      <c r="M10" s="232"/>
      <c r="N10" s="232"/>
    </row>
    <row r="11" spans="2:16" ht="18" thickBot="1" x14ac:dyDescent="0.35"/>
    <row r="12" spans="2:16" ht="18" customHeight="1" x14ac:dyDescent="0.35">
      <c r="B12" s="233" t="s">
        <v>25</v>
      </c>
      <c r="C12" s="234"/>
      <c r="D12" s="235"/>
      <c r="E12" s="83"/>
      <c r="F12" s="236" t="s">
        <v>26</v>
      </c>
      <c r="G12" s="237"/>
      <c r="H12" s="238"/>
      <c r="I12" s="84"/>
      <c r="J12" s="240"/>
      <c r="K12" s="240"/>
      <c r="L12" s="240"/>
      <c r="M12" s="193"/>
      <c r="N12" s="242"/>
      <c r="O12" s="242"/>
      <c r="P12" s="242"/>
    </row>
    <row r="13" spans="2:16" ht="36.6" customHeight="1" x14ac:dyDescent="0.35">
      <c r="B13" s="85"/>
      <c r="C13" s="86"/>
      <c r="D13" s="87"/>
      <c r="E13" s="83"/>
      <c r="F13" s="239"/>
      <c r="G13" s="240"/>
      <c r="H13" s="241"/>
      <c r="I13" s="84"/>
      <c r="J13" s="240"/>
      <c r="K13" s="240"/>
      <c r="L13" s="240"/>
      <c r="N13" s="193"/>
      <c r="O13" s="86"/>
      <c r="P13" s="86"/>
    </row>
    <row r="14" spans="2:16" x14ac:dyDescent="0.3">
      <c r="B14" s="85"/>
      <c r="C14" s="88"/>
      <c r="D14" s="89"/>
      <c r="E14"/>
      <c r="F14" s="90"/>
      <c r="G14" s="91" t="s">
        <v>27</v>
      </c>
      <c r="H14" s="92">
        <f>1+M3</f>
        <v>1</v>
      </c>
      <c r="I14" s="93"/>
      <c r="J14" s="181"/>
      <c r="K14" s="94"/>
      <c r="L14" s="93"/>
      <c r="M14" s="95"/>
      <c r="N14" s="75"/>
      <c r="O14" s="88"/>
      <c r="P14" s="104"/>
    </row>
    <row r="15" spans="2:16" x14ac:dyDescent="0.3">
      <c r="B15" s="96" t="s">
        <v>28</v>
      </c>
      <c r="C15" s="97" t="s">
        <v>29</v>
      </c>
      <c r="D15" s="98">
        <f>L9</f>
        <v>0</v>
      </c>
      <c r="E15"/>
      <c r="F15" s="99"/>
      <c r="G15" s="91" t="s">
        <v>27</v>
      </c>
      <c r="H15" s="92">
        <f>POWER(H14,L7)</f>
        <v>1</v>
      </c>
      <c r="I15" s="93"/>
      <c r="J15" s="93"/>
      <c r="K15" s="94"/>
      <c r="L15" s="93"/>
      <c r="M15" s="95"/>
      <c r="N15" s="75"/>
      <c r="O15" s="126"/>
      <c r="P15" s="105"/>
    </row>
    <row r="16" spans="2:16" x14ac:dyDescent="0.3">
      <c r="B16" s="96" t="s">
        <v>30</v>
      </c>
      <c r="C16" s="97" t="s">
        <v>31</v>
      </c>
      <c r="D16" s="98">
        <f>M3</f>
        <v>0</v>
      </c>
      <c r="E16"/>
      <c r="F16" s="99"/>
      <c r="G16" s="91" t="s">
        <v>27</v>
      </c>
      <c r="H16" s="92">
        <f>H15-1</f>
        <v>0</v>
      </c>
      <c r="I16" s="93"/>
      <c r="J16" s="93"/>
      <c r="K16" s="94"/>
      <c r="L16" s="93"/>
      <c r="M16" s="95"/>
      <c r="N16" s="75"/>
      <c r="O16" s="126"/>
      <c r="P16" s="182"/>
    </row>
    <row r="17" spans="2:16" x14ac:dyDescent="0.3">
      <c r="B17" s="96" t="s">
        <v>32</v>
      </c>
      <c r="C17" s="97" t="s">
        <v>22</v>
      </c>
      <c r="D17" s="98">
        <f>L7</f>
        <v>0</v>
      </c>
      <c r="E17"/>
      <c r="F17" s="99"/>
      <c r="G17" s="91" t="s">
        <v>27</v>
      </c>
      <c r="H17" s="92">
        <f>M3*H15</f>
        <v>0</v>
      </c>
      <c r="I17" s="93"/>
      <c r="J17" s="93"/>
      <c r="K17" s="94"/>
      <c r="L17" s="93"/>
      <c r="M17" s="95"/>
      <c r="N17" s="75"/>
      <c r="O17" s="126"/>
      <c r="P17" s="105"/>
    </row>
    <row r="18" spans="2:16" ht="18" thickBot="1" x14ac:dyDescent="0.35">
      <c r="B18" s="100" t="s">
        <v>33</v>
      </c>
      <c r="C18" s="101" t="s">
        <v>34</v>
      </c>
      <c r="D18" s="102" t="e">
        <f>D15*H18</f>
        <v>#DIV/0!</v>
      </c>
      <c r="E18"/>
      <c r="F18" s="103"/>
      <c r="G18" s="91" t="s">
        <v>27</v>
      </c>
      <c r="H18" s="92" t="e">
        <f>H16/H17</f>
        <v>#DIV/0!</v>
      </c>
      <c r="I18" s="93"/>
      <c r="J18" s="183"/>
      <c r="K18" s="94"/>
      <c r="L18" s="93"/>
      <c r="M18" s="95"/>
      <c r="N18" s="75"/>
      <c r="O18" s="126"/>
      <c r="P18" s="192"/>
    </row>
    <row r="19" spans="2:16" x14ac:dyDescent="0.3">
      <c r="C19" s="104"/>
      <c r="D19" s="105"/>
      <c r="E19"/>
      <c r="F19" s="106"/>
      <c r="G19" s="107"/>
      <c r="H19" s="108"/>
      <c r="J19" s="112"/>
      <c r="K19" s="91"/>
      <c r="L19" s="95"/>
      <c r="M19" s="95"/>
    </row>
    <row r="20" spans="2:16" ht="18" thickBot="1" x14ac:dyDescent="0.35">
      <c r="C20" s="104"/>
      <c r="D20" s="105"/>
      <c r="E20"/>
    </row>
    <row r="21" spans="2:16" x14ac:dyDescent="0.3">
      <c r="B21" s="109"/>
      <c r="C21" s="82" t="s">
        <v>35</v>
      </c>
      <c r="D21" s="110"/>
      <c r="E21"/>
      <c r="N21" s="75"/>
      <c r="O21" s="1"/>
      <c r="P21" s="80"/>
    </row>
    <row r="22" spans="2:16" x14ac:dyDescent="0.3">
      <c r="B22" s="85"/>
      <c r="C22" s="1"/>
      <c r="D22" s="111"/>
      <c r="E22"/>
      <c r="F22" s="112"/>
      <c r="G22" s="91"/>
      <c r="H22" s="95"/>
      <c r="N22" s="75"/>
      <c r="O22" s="1"/>
      <c r="P22" s="80"/>
    </row>
    <row r="23" spans="2:16" x14ac:dyDescent="0.3">
      <c r="B23" s="85"/>
      <c r="D23" s="111"/>
      <c r="E23"/>
      <c r="F23" s="112"/>
      <c r="G23" s="91"/>
      <c r="H23" s="95"/>
      <c r="N23" s="75"/>
      <c r="P23" s="80"/>
    </row>
    <row r="24" spans="2:16" ht="38.4" customHeight="1" x14ac:dyDescent="0.3">
      <c r="B24" s="85"/>
      <c r="D24" s="111"/>
      <c r="E24"/>
      <c r="F24" s="113"/>
      <c r="G24" s="91"/>
      <c r="H24" s="95"/>
      <c r="N24" s="75"/>
      <c r="P24" s="80"/>
    </row>
    <row r="25" spans="2:16" ht="30.6" customHeight="1" x14ac:dyDescent="0.3">
      <c r="B25" s="85"/>
      <c r="C25" s="104"/>
      <c r="D25" s="114">
        <f>1/H15</f>
        <v>1</v>
      </c>
      <c r="E25"/>
      <c r="F25" s="113"/>
      <c r="G25" s="91"/>
      <c r="H25" s="95"/>
      <c r="N25" s="75"/>
      <c r="O25" s="104"/>
      <c r="P25" s="194"/>
    </row>
    <row r="26" spans="2:16" x14ac:dyDescent="0.3">
      <c r="B26" s="85"/>
      <c r="C26" s="104"/>
      <c r="D26" s="210"/>
      <c r="E26"/>
      <c r="F26"/>
      <c r="G26" s="91"/>
      <c r="H26" s="95"/>
      <c r="N26" s="75"/>
      <c r="O26" s="104"/>
      <c r="P26" s="211"/>
    </row>
    <row r="27" spans="2:16" x14ac:dyDescent="0.3">
      <c r="B27" s="85"/>
      <c r="D27" s="115" t="e">
        <f>1/M3</f>
        <v>#DIV/0!</v>
      </c>
      <c r="E27"/>
      <c r="N27" s="75"/>
      <c r="P27" s="194"/>
    </row>
    <row r="28" spans="2:16" ht="16.2" customHeight="1" x14ac:dyDescent="0.3">
      <c r="B28" s="85"/>
      <c r="D28" s="111"/>
      <c r="E28"/>
      <c r="F28"/>
      <c r="G28" s="91"/>
      <c r="H28" s="95"/>
      <c r="N28" s="75"/>
      <c r="P28" s="80"/>
    </row>
    <row r="29" spans="2:16" ht="28.95" customHeight="1" x14ac:dyDescent="0.3">
      <c r="B29" s="116" t="s">
        <v>28</v>
      </c>
      <c r="C29" s="97" t="s">
        <v>29</v>
      </c>
      <c r="D29" s="98">
        <f>L9</f>
        <v>0</v>
      </c>
      <c r="E29"/>
      <c r="F29" s="113"/>
      <c r="G29" s="91"/>
      <c r="N29" s="75"/>
      <c r="O29" s="126"/>
      <c r="P29" s="105"/>
    </row>
    <row r="30" spans="2:16" ht="21.6" customHeight="1" x14ac:dyDescent="0.3">
      <c r="B30" s="116" t="s">
        <v>30</v>
      </c>
      <c r="C30" s="117" t="s">
        <v>31</v>
      </c>
      <c r="D30" s="98">
        <f>M3</f>
        <v>0</v>
      </c>
      <c r="E30"/>
      <c r="F30" s="113"/>
      <c r="G30" s="91"/>
      <c r="H30" s="95"/>
      <c r="N30" s="75"/>
      <c r="O30" s="126"/>
      <c r="P30" s="182"/>
    </row>
    <row r="31" spans="2:16" ht="20.399999999999999" customHeight="1" thickBot="1" x14ac:dyDescent="0.35">
      <c r="B31" s="116" t="s">
        <v>32</v>
      </c>
      <c r="C31" s="118" t="s">
        <v>22</v>
      </c>
      <c r="D31" s="119">
        <f>L7</f>
        <v>0</v>
      </c>
      <c r="E31"/>
      <c r="F31"/>
      <c r="G31" s="91"/>
      <c r="H31" s="95"/>
      <c r="N31" s="75"/>
      <c r="O31" s="126"/>
      <c r="P31" s="105"/>
    </row>
    <row r="32" spans="2:16" ht="18" thickBot="1" x14ac:dyDescent="0.35">
      <c r="B32" s="100" t="s">
        <v>33</v>
      </c>
      <c r="C32" s="120" t="s">
        <v>34</v>
      </c>
      <c r="D32" s="121" t="e">
        <f>D29*(1-D25)*D27</f>
        <v>#DIV/0!</v>
      </c>
      <c r="E32"/>
      <c r="F32" s="113"/>
      <c r="G32" s="122"/>
      <c r="N32" s="75"/>
      <c r="O32" s="126"/>
      <c r="P32" s="192"/>
    </row>
    <row r="33" spans="2:16" x14ac:dyDescent="0.3">
      <c r="C33" s="104"/>
      <c r="D33" s="105"/>
      <c r="E33"/>
      <c r="F33" s="113"/>
      <c r="G33" s="122"/>
    </row>
    <row r="34" spans="2:16" ht="18" thickBot="1" x14ac:dyDescent="0.35">
      <c r="C34" s="104"/>
      <c r="D34" s="105"/>
      <c r="E34"/>
      <c r="F34" s="112"/>
      <c r="G34" s="91"/>
      <c r="H34" s="95"/>
    </row>
    <row r="35" spans="2:16" x14ac:dyDescent="0.3">
      <c r="B35" s="109"/>
      <c r="C35" s="82" t="s">
        <v>36</v>
      </c>
      <c r="D35" s="124"/>
      <c r="E35"/>
      <c r="F35" s="112"/>
      <c r="G35" s="91"/>
      <c r="H35" s="95"/>
      <c r="N35" s="75"/>
      <c r="O35" s="1"/>
      <c r="P35" s="105"/>
    </row>
    <row r="36" spans="2:16" x14ac:dyDescent="0.3">
      <c r="B36" s="85"/>
      <c r="C36" s="1"/>
      <c r="D36" s="125"/>
      <c r="E36"/>
      <c r="F36" s="113"/>
      <c r="G36" s="91"/>
      <c r="N36" s="75"/>
      <c r="O36" s="1"/>
      <c r="P36" s="105"/>
    </row>
    <row r="37" spans="2:16" x14ac:dyDescent="0.3">
      <c r="B37" s="85"/>
      <c r="C37" s="78"/>
      <c r="D37" s="125"/>
      <c r="E37"/>
      <c r="F37" s="113"/>
      <c r="G37" s="91"/>
      <c r="N37" s="75"/>
      <c r="O37" s="78"/>
      <c r="P37" s="105"/>
    </row>
    <row r="38" spans="2:16" x14ac:dyDescent="0.3">
      <c r="B38" s="85"/>
      <c r="C38" s="78"/>
      <c r="D38" s="125"/>
      <c r="E38"/>
      <c r="F38" s="113"/>
      <c r="G38" s="122"/>
      <c r="N38" s="75"/>
      <c r="O38" s="78"/>
      <c r="P38" s="105"/>
    </row>
    <row r="39" spans="2:16" x14ac:dyDescent="0.3">
      <c r="B39" s="85"/>
      <c r="C39" s="126" t="s">
        <v>37</v>
      </c>
      <c r="D39" s="125"/>
      <c r="E39"/>
      <c r="F39" s="113"/>
      <c r="G39" s="122"/>
      <c r="N39" s="75"/>
      <c r="O39" s="126"/>
      <c r="P39" s="105"/>
    </row>
    <row r="40" spans="2:16" x14ac:dyDescent="0.3">
      <c r="B40" s="85"/>
      <c r="C40" s="104"/>
      <c r="D40" s="111"/>
      <c r="E40"/>
      <c r="N40" s="75"/>
      <c r="O40" s="104"/>
      <c r="P40" s="80"/>
    </row>
    <row r="41" spans="2:16" ht="25.2" customHeight="1" x14ac:dyDescent="0.3">
      <c r="B41" s="85"/>
      <c r="D41" s="115">
        <f>1/H15</f>
        <v>1</v>
      </c>
      <c r="E41"/>
      <c r="F41"/>
      <c r="G41" s="91"/>
      <c r="H41" s="95"/>
      <c r="N41" s="75"/>
      <c r="P41" s="195"/>
    </row>
    <row r="42" spans="2:16" ht="22.95" customHeight="1" x14ac:dyDescent="0.3">
      <c r="B42" s="85"/>
      <c r="D42" s="111"/>
      <c r="E42"/>
      <c r="F42"/>
      <c r="G42" s="91"/>
      <c r="H42" s="95"/>
      <c r="N42" s="75"/>
      <c r="P42" s="212"/>
    </row>
    <row r="43" spans="2:16" ht="22.95" customHeight="1" x14ac:dyDescent="0.3">
      <c r="B43" s="85"/>
      <c r="D43" s="127" t="e">
        <f>1/M3</f>
        <v>#DIV/0!</v>
      </c>
      <c r="E43"/>
      <c r="F43"/>
      <c r="G43" s="91"/>
      <c r="H43" s="95"/>
      <c r="N43" s="75"/>
      <c r="P43" s="196"/>
    </row>
    <row r="44" spans="2:16" ht="33" customHeight="1" x14ac:dyDescent="0.3">
      <c r="B44" s="85"/>
      <c r="D44" s="128"/>
      <c r="E44"/>
      <c r="F44"/>
      <c r="G44" s="91"/>
      <c r="H44" s="95"/>
      <c r="N44" s="75"/>
      <c r="P44" s="197"/>
    </row>
    <row r="45" spans="2:16" ht="22.95" customHeight="1" x14ac:dyDescent="0.3">
      <c r="B45" s="96" t="s">
        <v>28</v>
      </c>
      <c r="C45" s="97" t="s">
        <v>29</v>
      </c>
      <c r="D45" s="98">
        <f>L9</f>
        <v>0</v>
      </c>
      <c r="E45"/>
      <c r="F45" s="113"/>
      <c r="G45" s="91"/>
      <c r="N45" s="75"/>
      <c r="O45" s="126"/>
      <c r="P45" s="105"/>
    </row>
    <row r="46" spans="2:16" ht="21.6" customHeight="1" x14ac:dyDescent="0.3">
      <c r="B46" s="96" t="s">
        <v>30</v>
      </c>
      <c r="C46" s="97" t="s">
        <v>31</v>
      </c>
      <c r="D46" s="98">
        <f>M3</f>
        <v>0</v>
      </c>
      <c r="E46"/>
      <c r="F46" s="113"/>
      <c r="G46" s="91"/>
      <c r="H46" s="95"/>
      <c r="N46" s="75"/>
      <c r="O46" s="126"/>
      <c r="P46" s="182"/>
    </row>
    <row r="47" spans="2:16" ht="21.6" customHeight="1" thickBot="1" x14ac:dyDescent="0.35">
      <c r="B47" s="100" t="s">
        <v>32</v>
      </c>
      <c r="C47" s="101" t="s">
        <v>22</v>
      </c>
      <c r="D47" s="119">
        <f>L7</f>
        <v>0</v>
      </c>
      <c r="E47"/>
      <c r="F47"/>
      <c r="G47" s="91"/>
      <c r="H47" s="95"/>
      <c r="N47" s="75"/>
      <c r="O47" s="126"/>
      <c r="P47" s="198"/>
    </row>
    <row r="48" spans="2:16" ht="17.399999999999999" customHeight="1" thickBot="1" x14ac:dyDescent="0.35">
      <c r="B48" s="123" t="s">
        <v>33</v>
      </c>
      <c r="C48" s="120" t="s">
        <v>34</v>
      </c>
      <c r="D48" s="129" t="e">
        <f>D45*(1-D41)*D43</f>
        <v>#DIV/0!</v>
      </c>
      <c r="E48"/>
      <c r="F48" s="113"/>
      <c r="G48" s="122"/>
      <c r="N48" s="75"/>
      <c r="O48" s="126"/>
      <c r="P48" s="135"/>
    </row>
    <row r="49" spans="2:16" ht="17.399999999999999" customHeight="1" thickBot="1" x14ac:dyDescent="0.35">
      <c r="D49" s="130"/>
      <c r="E49"/>
      <c r="F49" s="113"/>
      <c r="G49" s="122"/>
    </row>
    <row r="50" spans="2:16" x14ac:dyDescent="0.3">
      <c r="B50" s="109"/>
      <c r="C50" s="131" t="s">
        <v>38</v>
      </c>
      <c r="D50" s="124"/>
      <c r="E50"/>
      <c r="F50" s="113"/>
      <c r="G50" s="122"/>
      <c r="N50" s="75"/>
      <c r="O50" s="199"/>
      <c r="P50" s="105"/>
    </row>
    <row r="51" spans="2:16" x14ac:dyDescent="0.3">
      <c r="B51" s="85"/>
      <c r="C51" s="1"/>
      <c r="D51" s="125"/>
      <c r="E51"/>
      <c r="F51" s="113"/>
      <c r="G51" s="91"/>
      <c r="N51" s="75"/>
      <c r="O51" s="1"/>
      <c r="P51" s="105"/>
    </row>
    <row r="52" spans="2:16" x14ac:dyDescent="0.3">
      <c r="B52" s="85"/>
      <c r="C52" s="78"/>
      <c r="D52" s="125"/>
      <c r="E52"/>
      <c r="F52" s="113"/>
      <c r="G52" s="91"/>
      <c r="N52" s="75"/>
      <c r="O52" s="78"/>
      <c r="P52" s="105"/>
    </row>
    <row r="53" spans="2:16" x14ac:dyDescent="0.3">
      <c r="B53" s="85"/>
      <c r="C53" s="126" t="s">
        <v>39</v>
      </c>
      <c r="D53" s="125"/>
      <c r="E53"/>
      <c r="F53" s="113"/>
      <c r="G53" s="122"/>
      <c r="N53" s="75"/>
      <c r="O53" s="126"/>
      <c r="P53" s="105"/>
    </row>
    <row r="54" spans="2:16" x14ac:dyDescent="0.3">
      <c r="B54" s="85"/>
      <c r="D54" s="125"/>
      <c r="E54"/>
      <c r="F54" s="113"/>
      <c r="G54" s="122"/>
      <c r="N54" s="75"/>
      <c r="P54" s="105"/>
    </row>
    <row r="55" spans="2:16" ht="21" customHeight="1" x14ac:dyDescent="0.3">
      <c r="B55" s="85"/>
      <c r="C55" s="104"/>
      <c r="D55" s="114">
        <f>1/H15</f>
        <v>1</v>
      </c>
      <c r="E55"/>
      <c r="N55" s="75"/>
      <c r="O55" s="104"/>
      <c r="P55" s="194"/>
    </row>
    <row r="56" spans="2:16" x14ac:dyDescent="0.3">
      <c r="B56" s="85"/>
      <c r="D56" s="125"/>
      <c r="E56"/>
      <c r="N56" s="75"/>
      <c r="P56" s="211"/>
    </row>
    <row r="57" spans="2:16" x14ac:dyDescent="0.3">
      <c r="B57" s="85"/>
      <c r="D57" s="114" t="e">
        <f>1/M3</f>
        <v>#DIV/0!</v>
      </c>
      <c r="E57"/>
      <c r="F57"/>
      <c r="G57" s="91"/>
      <c r="H57" s="95"/>
      <c r="N57" s="75"/>
      <c r="P57" s="194"/>
    </row>
    <row r="58" spans="2:16" ht="36.6" customHeight="1" x14ac:dyDescent="0.3">
      <c r="B58" s="85"/>
      <c r="D58" s="114" t="e">
        <f>(1-D55)*D57</f>
        <v>#DIV/0!</v>
      </c>
      <c r="E58"/>
      <c r="F58" s="113"/>
      <c r="G58" s="91"/>
      <c r="N58" s="75"/>
      <c r="P58" s="194"/>
    </row>
    <row r="59" spans="2:16" ht="18.600000000000001" customHeight="1" x14ac:dyDescent="0.3">
      <c r="B59" s="85"/>
      <c r="D59" s="132"/>
      <c r="E59"/>
      <c r="F59" s="113"/>
      <c r="G59" s="91"/>
      <c r="N59" s="75"/>
      <c r="P59" s="200"/>
    </row>
    <row r="60" spans="2:16" ht="20.399999999999999" customHeight="1" x14ac:dyDescent="0.3">
      <c r="B60" s="116" t="s">
        <v>28</v>
      </c>
      <c r="C60" s="117" t="s">
        <v>29</v>
      </c>
      <c r="D60" s="98">
        <f>L9</f>
        <v>0</v>
      </c>
      <c r="E60"/>
      <c r="F60" s="113"/>
      <c r="G60" s="91"/>
      <c r="N60" s="75"/>
      <c r="O60" s="126"/>
      <c r="P60" s="105"/>
    </row>
    <row r="61" spans="2:16" ht="22.2" customHeight="1" x14ac:dyDescent="0.3">
      <c r="B61" s="116" t="s">
        <v>30</v>
      </c>
      <c r="C61" s="117" t="s">
        <v>31</v>
      </c>
      <c r="D61" s="98">
        <f>M3</f>
        <v>0</v>
      </c>
      <c r="E61"/>
      <c r="F61" s="113"/>
      <c r="G61" s="91"/>
      <c r="H61" s="95"/>
      <c r="N61" s="75"/>
      <c r="O61" s="126"/>
      <c r="P61" s="184"/>
    </row>
    <row r="62" spans="2:16" ht="21.6" customHeight="1" x14ac:dyDescent="0.3">
      <c r="B62" s="116" t="s">
        <v>32</v>
      </c>
      <c r="C62" s="117" t="s">
        <v>22</v>
      </c>
      <c r="D62" s="98">
        <f>L7</f>
        <v>0</v>
      </c>
      <c r="E62"/>
      <c r="F62"/>
      <c r="G62" s="91"/>
      <c r="H62" s="95"/>
      <c r="N62" s="75"/>
      <c r="O62" s="126"/>
      <c r="P62" s="198"/>
    </row>
    <row r="63" spans="2:16" ht="17.399999999999999" customHeight="1" thickBot="1" x14ac:dyDescent="0.35">
      <c r="B63" s="133" t="s">
        <v>33</v>
      </c>
      <c r="C63" s="118" t="s">
        <v>34</v>
      </c>
      <c r="D63" s="134" t="e">
        <f>D60*D58</f>
        <v>#DIV/0!</v>
      </c>
      <c r="E63"/>
      <c r="F63" s="113"/>
      <c r="G63" s="122"/>
      <c r="N63" s="75"/>
      <c r="O63" s="126"/>
      <c r="P63" s="135"/>
    </row>
    <row r="64" spans="2:16" ht="17.399999999999999" customHeight="1" x14ac:dyDescent="0.3">
      <c r="C64" s="126"/>
      <c r="D64" s="135"/>
      <c r="E64"/>
      <c r="F64" s="113"/>
      <c r="G64" s="122"/>
      <c r="N64" s="75"/>
      <c r="O64" s="126"/>
      <c r="P64" s="135"/>
    </row>
    <row r="65" spans="2:16" ht="17.399999999999999" customHeight="1" thickBot="1" x14ac:dyDescent="0.35">
      <c r="C65" s="104"/>
      <c r="D65" s="105"/>
      <c r="E65"/>
      <c r="F65" s="113"/>
      <c r="G65" s="122"/>
    </row>
    <row r="66" spans="2:16" x14ac:dyDescent="0.3">
      <c r="B66" s="109"/>
      <c r="C66" s="131" t="s">
        <v>40</v>
      </c>
      <c r="D66" s="110"/>
      <c r="E66"/>
      <c r="F66" s="113"/>
      <c r="G66" s="122"/>
      <c r="N66" s="75"/>
      <c r="O66" s="199"/>
      <c r="P66" s="80"/>
    </row>
    <row r="67" spans="2:16" x14ac:dyDescent="0.3">
      <c r="B67" s="85"/>
      <c r="C67" s="1"/>
      <c r="D67" s="111"/>
      <c r="N67" s="75"/>
      <c r="O67" s="1"/>
      <c r="P67" s="80"/>
    </row>
    <row r="68" spans="2:16" x14ac:dyDescent="0.3">
      <c r="B68" s="85"/>
      <c r="D68" s="111"/>
      <c r="E68"/>
      <c r="F68" s="112"/>
      <c r="G68" s="91"/>
      <c r="H68" s="95"/>
      <c r="N68" s="75"/>
      <c r="P68" s="80"/>
    </row>
    <row r="69" spans="2:16" x14ac:dyDescent="0.3">
      <c r="B69" s="85"/>
      <c r="D69" s="111"/>
      <c r="E69"/>
      <c r="F69" s="112"/>
      <c r="G69" s="91"/>
      <c r="H69" s="95"/>
      <c r="N69" s="75"/>
      <c r="P69" s="80"/>
    </row>
    <row r="70" spans="2:16" x14ac:dyDescent="0.3">
      <c r="B70" s="85"/>
      <c r="D70" s="111"/>
      <c r="E70"/>
      <c r="F70" s="113"/>
      <c r="G70" s="91"/>
      <c r="H70" s="95"/>
      <c r="N70" s="75"/>
      <c r="P70" s="80"/>
    </row>
    <row r="71" spans="2:16" ht="21.6" customHeight="1" x14ac:dyDescent="0.3">
      <c r="B71" s="85"/>
      <c r="D71" s="111"/>
      <c r="E71"/>
      <c r="F71" s="113"/>
      <c r="G71" s="91"/>
      <c r="H71" s="95"/>
      <c r="N71" s="75"/>
      <c r="P71" s="80"/>
    </row>
    <row r="72" spans="2:16" ht="43.95" customHeight="1" x14ac:dyDescent="0.3">
      <c r="B72" s="85"/>
      <c r="D72" s="111"/>
      <c r="E72"/>
      <c r="F72" s="113"/>
      <c r="G72" s="91"/>
      <c r="H72" s="136"/>
      <c r="N72" s="75"/>
      <c r="P72" s="80"/>
    </row>
    <row r="73" spans="2:16" x14ac:dyDescent="0.3">
      <c r="B73" s="85"/>
      <c r="D73" s="137" t="e">
        <f>($L$9*60)/IF($L$5&lt;61,$L$5,60)</f>
        <v>#DIV/0!</v>
      </c>
      <c r="E73"/>
      <c r="F73"/>
      <c r="G73" s="91"/>
      <c r="H73" s="136"/>
      <c r="N73" s="75"/>
      <c r="P73" s="201"/>
    </row>
    <row r="74" spans="2:16" x14ac:dyDescent="0.3">
      <c r="B74" s="85"/>
      <c r="D74" s="138"/>
      <c r="E74" s="139"/>
      <c r="F74"/>
      <c r="G74" s="91"/>
      <c r="H74" s="95"/>
      <c r="N74" s="75"/>
      <c r="P74" s="202"/>
    </row>
    <row r="75" spans="2:16" x14ac:dyDescent="0.3">
      <c r="B75" s="85"/>
      <c r="C75" s="104"/>
      <c r="D75" s="140">
        <f>1/H15</f>
        <v>1</v>
      </c>
      <c r="E75"/>
      <c r="F75" s="126"/>
      <c r="G75" s="91"/>
      <c r="H75" s="60"/>
      <c r="N75" s="75"/>
      <c r="O75" s="104"/>
      <c r="P75" s="203"/>
    </row>
    <row r="76" spans="2:16" x14ac:dyDescent="0.3">
      <c r="B76" s="85"/>
      <c r="C76" s="104"/>
      <c r="D76" s="138"/>
      <c r="E76"/>
      <c r="F76"/>
      <c r="G76" s="91"/>
      <c r="N76" s="75"/>
      <c r="O76" s="104"/>
      <c r="P76" s="202"/>
    </row>
    <row r="77" spans="2:16" x14ac:dyDescent="0.3">
      <c r="B77" s="85"/>
      <c r="D77" s="141"/>
      <c r="N77" s="75"/>
      <c r="P77" s="204"/>
    </row>
    <row r="78" spans="2:16" x14ac:dyDescent="0.3">
      <c r="B78" s="85"/>
      <c r="D78" s="140" t="e">
        <f>1/M3</f>
        <v>#DIV/0!</v>
      </c>
      <c r="N78" s="75"/>
      <c r="P78" s="203"/>
    </row>
    <row r="79" spans="2:16" x14ac:dyDescent="0.3">
      <c r="B79" s="85"/>
      <c r="D79" s="128"/>
      <c r="N79" s="75"/>
      <c r="P79" s="197"/>
    </row>
    <row r="80" spans="2:16" x14ac:dyDescent="0.3">
      <c r="B80" s="96" t="s">
        <v>28</v>
      </c>
      <c r="C80" s="97" t="s">
        <v>29</v>
      </c>
      <c r="D80" s="142">
        <f>L9</f>
        <v>0</v>
      </c>
      <c r="N80" s="75"/>
      <c r="O80" s="126"/>
      <c r="P80" s="61"/>
    </row>
    <row r="81" spans="2:16" x14ac:dyDescent="0.3">
      <c r="B81" s="96" t="s">
        <v>41</v>
      </c>
      <c r="C81" s="143" t="s">
        <v>42</v>
      </c>
      <c r="D81" s="144" t="e">
        <f>D73</f>
        <v>#DIV/0!</v>
      </c>
      <c r="N81" s="75"/>
      <c r="O81" s="126"/>
      <c r="P81" s="61"/>
    </row>
    <row r="82" spans="2:16" x14ac:dyDescent="0.3">
      <c r="B82" s="96" t="s">
        <v>30</v>
      </c>
      <c r="C82" s="143" t="s">
        <v>43</v>
      </c>
      <c r="D82" s="144">
        <f>0.04</f>
        <v>0.04</v>
      </c>
      <c r="N82" s="75"/>
      <c r="O82" s="126"/>
      <c r="P82" s="61"/>
    </row>
    <row r="83" spans="2:16" x14ac:dyDescent="0.3">
      <c r="B83" s="96"/>
      <c r="C83" s="143" t="s">
        <v>44</v>
      </c>
      <c r="D83" s="145">
        <v>75</v>
      </c>
      <c r="N83" s="75"/>
      <c r="O83" s="126"/>
      <c r="P83" s="139"/>
    </row>
    <row r="84" spans="2:16" x14ac:dyDescent="0.3">
      <c r="B84" s="96" t="s">
        <v>32</v>
      </c>
      <c r="C84" s="143" t="s">
        <v>45</v>
      </c>
      <c r="D84" s="144">
        <f>75-L5</f>
        <v>75</v>
      </c>
      <c r="N84" s="75"/>
      <c r="O84" s="126"/>
      <c r="P84" s="61"/>
    </row>
    <row r="85" spans="2:16" ht="18" thickBot="1" x14ac:dyDescent="0.35">
      <c r="B85" s="100" t="s">
        <v>33</v>
      </c>
      <c r="C85" s="101" t="s">
        <v>34</v>
      </c>
      <c r="D85" s="146" t="e">
        <f>D81*(1-D75)*D78</f>
        <v>#DIV/0!</v>
      </c>
      <c r="N85" s="75"/>
      <c r="O85" s="126"/>
      <c r="P85" s="205"/>
    </row>
  </sheetData>
  <sheetProtection sheet="1" objects="1" scenarios="1"/>
  <mergeCells count="5">
    <mergeCell ref="M3:N10"/>
    <mergeCell ref="B12:D12"/>
    <mergeCell ref="F12:H13"/>
    <mergeCell ref="J12:L13"/>
    <mergeCell ref="N12:P12"/>
  </mergeCells>
  <phoneticPr fontId="0" type="noConversion"/>
  <pageMargins left="0.75" right="0.75" top="1" bottom="1" header="0" footer="0"/>
  <headerFooter alignWithMargins="0"/>
  <drawing r:id="rId1"/>
  <legacyDrawing r:id="rId2"/>
  <oleObjects>
    <mc:AlternateContent xmlns:mc="http://schemas.openxmlformats.org/markup-compatibility/2006">
      <mc:Choice Requires="x14">
        <oleObject progId="Equation.3" shapeId="62465" r:id="rId3">
          <objectPr defaultSize="0" autoPict="0" r:id="rId4">
            <anchor moveWithCells="1" sizeWithCells="1">
              <from>
                <xdr:col>2</xdr:col>
                <xdr:colOff>982980</xdr:colOff>
                <xdr:row>35</xdr:row>
                <xdr:rowOff>76200</xdr:rowOff>
              </from>
              <to>
                <xdr:col>2</xdr:col>
                <xdr:colOff>2499360</xdr:colOff>
                <xdr:row>36</xdr:row>
                <xdr:rowOff>160020</xdr:rowOff>
              </to>
            </anchor>
          </objectPr>
        </oleObject>
      </mc:Choice>
      <mc:Fallback>
        <oleObject progId="Equation.3" shapeId="62465" r:id="rId3"/>
      </mc:Fallback>
    </mc:AlternateContent>
    <mc:AlternateContent xmlns:mc="http://schemas.openxmlformats.org/markup-compatibility/2006">
      <mc:Choice Requires="x14">
        <oleObject progId="Equation.3" shapeId="62466" r:id="rId5">
          <objectPr defaultSize="0" autoPict="0" r:id="rId6">
            <anchor moveWithCells="1" sizeWithCells="1">
              <from>
                <xdr:col>2</xdr:col>
                <xdr:colOff>807720</xdr:colOff>
                <xdr:row>12</xdr:row>
                <xdr:rowOff>22860</xdr:rowOff>
              </from>
              <to>
                <xdr:col>2</xdr:col>
                <xdr:colOff>2537460</xdr:colOff>
                <xdr:row>13</xdr:row>
                <xdr:rowOff>137160</xdr:rowOff>
              </to>
            </anchor>
          </objectPr>
        </oleObject>
      </mc:Choice>
      <mc:Fallback>
        <oleObject progId="Equation.3" shapeId="62466" r:id="rId5"/>
      </mc:Fallback>
    </mc:AlternateContent>
    <mc:AlternateContent xmlns:mc="http://schemas.openxmlformats.org/markup-compatibility/2006">
      <mc:Choice Requires="x14">
        <oleObject progId="Equation.3" shapeId="62467" r:id="rId7">
          <objectPr defaultSize="0" autoPict="0" r:id="rId8">
            <anchor moveWithCells="1" sizeWithCells="1">
              <from>
                <xdr:col>2</xdr:col>
                <xdr:colOff>2240280</xdr:colOff>
                <xdr:row>40</xdr:row>
                <xdr:rowOff>60960</xdr:rowOff>
              </from>
              <to>
                <xdr:col>3</xdr:col>
                <xdr:colOff>518160</xdr:colOff>
                <xdr:row>41</xdr:row>
                <xdr:rowOff>175260</xdr:rowOff>
              </to>
            </anchor>
          </objectPr>
        </oleObject>
      </mc:Choice>
      <mc:Fallback>
        <oleObject progId="Equation.3" shapeId="62467" r:id="rId7"/>
      </mc:Fallback>
    </mc:AlternateContent>
    <mc:AlternateContent xmlns:mc="http://schemas.openxmlformats.org/markup-compatibility/2006">
      <mc:Choice Requires="x14">
        <oleObject progId="Equation.3" shapeId="62468" r:id="rId9">
          <objectPr defaultSize="0" autoPict="0" r:id="rId10">
            <anchor moveWithCells="1" sizeWithCells="1">
              <from>
                <xdr:col>2</xdr:col>
                <xdr:colOff>2613660</xdr:colOff>
                <xdr:row>41</xdr:row>
                <xdr:rowOff>289560</xdr:rowOff>
              </from>
              <to>
                <xdr:col>3</xdr:col>
                <xdr:colOff>579120</xdr:colOff>
                <xdr:row>43</xdr:row>
                <xdr:rowOff>114300</xdr:rowOff>
              </to>
            </anchor>
          </objectPr>
        </oleObject>
      </mc:Choice>
      <mc:Fallback>
        <oleObject progId="Equation.3" shapeId="62468" r:id="rId9"/>
      </mc:Fallback>
    </mc:AlternateContent>
    <mc:AlternateContent xmlns:mc="http://schemas.openxmlformats.org/markup-compatibility/2006">
      <mc:Choice Requires="x14">
        <oleObject progId="Equation.3" shapeId="62469" r:id="rId11">
          <objectPr defaultSize="0" autoPict="0" r:id="rId12">
            <anchor moveWithCells="1" sizeWithCells="1">
              <from>
                <xdr:col>5</xdr:col>
                <xdr:colOff>0</xdr:colOff>
                <xdr:row>14</xdr:row>
                <xdr:rowOff>0</xdr:rowOff>
              </from>
              <to>
                <xdr:col>5</xdr:col>
                <xdr:colOff>441960</xdr:colOff>
                <xdr:row>15</xdr:row>
                <xdr:rowOff>7620</xdr:rowOff>
              </to>
            </anchor>
          </objectPr>
        </oleObject>
      </mc:Choice>
      <mc:Fallback>
        <oleObject progId="Equation.3" shapeId="62469" r:id="rId11"/>
      </mc:Fallback>
    </mc:AlternateContent>
    <mc:AlternateContent xmlns:mc="http://schemas.openxmlformats.org/markup-compatibility/2006">
      <mc:Choice Requires="x14">
        <oleObject progId="Equation.3" shapeId="62470" r:id="rId13">
          <objectPr defaultSize="0" autoPict="0" r:id="rId14">
            <anchor moveWithCells="1" sizeWithCells="1">
              <from>
                <xdr:col>5</xdr:col>
                <xdr:colOff>0</xdr:colOff>
                <xdr:row>15</xdr:row>
                <xdr:rowOff>0</xdr:rowOff>
              </from>
              <to>
                <xdr:col>5</xdr:col>
                <xdr:colOff>640080</xdr:colOff>
                <xdr:row>16</xdr:row>
                <xdr:rowOff>7620</xdr:rowOff>
              </to>
            </anchor>
          </objectPr>
        </oleObject>
      </mc:Choice>
      <mc:Fallback>
        <oleObject progId="Equation.3" shapeId="62470" r:id="rId13"/>
      </mc:Fallback>
    </mc:AlternateContent>
    <mc:AlternateContent xmlns:mc="http://schemas.openxmlformats.org/markup-compatibility/2006">
      <mc:Choice Requires="x14">
        <oleObject progId="Equation.3" shapeId="62471" r:id="rId15">
          <objectPr defaultSize="0" autoPict="0" r:id="rId16">
            <anchor moveWithCells="1" sizeWithCells="1">
              <from>
                <xdr:col>5</xdr:col>
                <xdr:colOff>0</xdr:colOff>
                <xdr:row>16</xdr:row>
                <xdr:rowOff>0</xdr:rowOff>
              </from>
              <to>
                <xdr:col>5</xdr:col>
                <xdr:colOff>487680</xdr:colOff>
                <xdr:row>17</xdr:row>
                <xdr:rowOff>7620</xdr:rowOff>
              </to>
            </anchor>
          </objectPr>
        </oleObject>
      </mc:Choice>
      <mc:Fallback>
        <oleObject progId="Equation.3" shapeId="62471" r:id="rId15"/>
      </mc:Fallback>
    </mc:AlternateContent>
    <mc:AlternateContent xmlns:mc="http://schemas.openxmlformats.org/markup-compatibility/2006">
      <mc:Choice Requires="x14">
        <oleObject progId="Equation.3" shapeId="62472" r:id="rId17">
          <objectPr defaultSize="0" autoPict="0" r:id="rId18">
            <anchor moveWithCells="1" sizeWithCells="1">
              <from>
                <xdr:col>5</xdr:col>
                <xdr:colOff>0</xdr:colOff>
                <xdr:row>17</xdr:row>
                <xdr:rowOff>0</xdr:rowOff>
              </from>
              <to>
                <xdr:col>5</xdr:col>
                <xdr:colOff>541020</xdr:colOff>
                <xdr:row>18</xdr:row>
                <xdr:rowOff>137160</xdr:rowOff>
              </to>
            </anchor>
          </objectPr>
        </oleObject>
      </mc:Choice>
      <mc:Fallback>
        <oleObject progId="Equation.3" shapeId="62472" r:id="rId17"/>
      </mc:Fallback>
    </mc:AlternateContent>
    <mc:AlternateContent xmlns:mc="http://schemas.openxmlformats.org/markup-compatibility/2006">
      <mc:Choice Requires="x14">
        <oleObject progId="Equation.3" shapeId="62473" r:id="rId19">
          <objectPr defaultSize="0" autoPict="0" r:id="rId20">
            <anchor moveWithCells="1" sizeWithCells="1">
              <from>
                <xdr:col>2</xdr:col>
                <xdr:colOff>556260</xdr:colOff>
                <xdr:row>23</xdr:row>
                <xdr:rowOff>99060</xdr:rowOff>
              </from>
              <to>
                <xdr:col>2</xdr:col>
                <xdr:colOff>2689860</xdr:colOff>
                <xdr:row>24</xdr:row>
                <xdr:rowOff>68580</xdr:rowOff>
              </to>
            </anchor>
          </objectPr>
        </oleObject>
      </mc:Choice>
      <mc:Fallback>
        <oleObject progId="Equation.3" shapeId="62473" r:id="rId19"/>
      </mc:Fallback>
    </mc:AlternateContent>
    <mc:AlternateContent xmlns:mc="http://schemas.openxmlformats.org/markup-compatibility/2006">
      <mc:Choice Requires="x14">
        <oleObject progId="Equation.3" shapeId="62474" r:id="rId21">
          <objectPr defaultSize="0" autoPict="0" r:id="rId22">
            <anchor moveWithCells="1" sizeWithCells="1">
              <from>
                <xdr:col>2</xdr:col>
                <xdr:colOff>2194560</xdr:colOff>
                <xdr:row>24</xdr:row>
                <xdr:rowOff>137160</xdr:rowOff>
              </from>
              <to>
                <xdr:col>3</xdr:col>
                <xdr:colOff>342900</xdr:colOff>
                <xdr:row>25</xdr:row>
                <xdr:rowOff>152400</xdr:rowOff>
              </to>
            </anchor>
          </objectPr>
        </oleObject>
      </mc:Choice>
      <mc:Fallback>
        <oleObject progId="Equation.3" shapeId="62474" r:id="rId21"/>
      </mc:Fallback>
    </mc:AlternateContent>
    <mc:AlternateContent xmlns:mc="http://schemas.openxmlformats.org/markup-compatibility/2006">
      <mc:Choice Requires="x14">
        <oleObject progId="Equation.3" shapeId="62475" r:id="rId23">
          <objectPr defaultSize="0" autoPict="0" r:id="rId24">
            <anchor moveWithCells="1">
              <from>
                <xdr:col>3</xdr:col>
                <xdr:colOff>99060</xdr:colOff>
                <xdr:row>25</xdr:row>
                <xdr:rowOff>160020</xdr:rowOff>
              </from>
              <to>
                <xdr:col>3</xdr:col>
                <xdr:colOff>411480</xdr:colOff>
                <xdr:row>27</xdr:row>
                <xdr:rowOff>106680</xdr:rowOff>
              </to>
            </anchor>
          </objectPr>
        </oleObject>
      </mc:Choice>
      <mc:Fallback>
        <oleObject progId="Equation.3" shapeId="62475" r:id="rId23"/>
      </mc:Fallback>
    </mc:AlternateContent>
    <mc:AlternateContent xmlns:mc="http://schemas.openxmlformats.org/markup-compatibility/2006">
      <mc:Choice Requires="x14">
        <oleObject progId="Equation.3" shapeId="62476" r:id="rId25">
          <objectPr defaultSize="0" autoPict="0" r:id="rId26">
            <anchor moveWithCells="1" sizeWithCells="1">
              <from>
                <xdr:col>2</xdr:col>
                <xdr:colOff>274320</xdr:colOff>
                <xdr:row>21</xdr:row>
                <xdr:rowOff>22860</xdr:rowOff>
              </from>
              <to>
                <xdr:col>3</xdr:col>
                <xdr:colOff>388620</xdr:colOff>
                <xdr:row>23</xdr:row>
                <xdr:rowOff>106680</xdr:rowOff>
              </to>
            </anchor>
          </objectPr>
        </oleObject>
      </mc:Choice>
      <mc:Fallback>
        <oleObject progId="Equation.3" shapeId="62476" r:id="rId25"/>
      </mc:Fallback>
    </mc:AlternateContent>
    <mc:AlternateContent xmlns:mc="http://schemas.openxmlformats.org/markup-compatibility/2006">
      <mc:Choice Requires="x14">
        <oleObject progId="Equation.3" shapeId="62477" r:id="rId27">
          <objectPr defaultSize="0" autoPict="0" r:id="rId28">
            <anchor moveWithCells="1" sizeWithCells="1">
              <from>
                <xdr:col>2</xdr:col>
                <xdr:colOff>982980</xdr:colOff>
                <xdr:row>50</xdr:row>
                <xdr:rowOff>76200</xdr:rowOff>
              </from>
              <to>
                <xdr:col>2</xdr:col>
                <xdr:colOff>2461260</xdr:colOff>
                <xdr:row>51</xdr:row>
                <xdr:rowOff>152400</xdr:rowOff>
              </to>
            </anchor>
          </objectPr>
        </oleObject>
      </mc:Choice>
      <mc:Fallback>
        <oleObject progId="Equation.3" shapeId="62477" r:id="rId27"/>
      </mc:Fallback>
    </mc:AlternateContent>
    <mc:AlternateContent xmlns:mc="http://schemas.openxmlformats.org/markup-compatibility/2006">
      <mc:Choice Requires="x14">
        <oleObject progId="Equation.3" shapeId="62478" r:id="rId29">
          <objectPr defaultSize="0" autoPict="0" r:id="rId30">
            <anchor moveWithCells="1" sizeWithCells="1">
              <from>
                <xdr:col>2</xdr:col>
                <xdr:colOff>678180</xdr:colOff>
                <xdr:row>52</xdr:row>
                <xdr:rowOff>45720</xdr:rowOff>
              </from>
              <to>
                <xdr:col>2</xdr:col>
                <xdr:colOff>1554480</xdr:colOff>
                <xdr:row>53</xdr:row>
                <xdr:rowOff>60960</xdr:rowOff>
              </to>
            </anchor>
          </objectPr>
        </oleObject>
      </mc:Choice>
      <mc:Fallback>
        <oleObject progId="Equation.3" shapeId="62478" r:id="rId29"/>
      </mc:Fallback>
    </mc:AlternateContent>
    <mc:AlternateContent xmlns:mc="http://schemas.openxmlformats.org/markup-compatibility/2006">
      <mc:Choice Requires="x14">
        <oleObject progId="Equation.3" shapeId="62479" r:id="rId31">
          <objectPr defaultSize="0" autoPict="0" r:id="rId32">
            <anchor moveWithCells="1" sizeWithCells="1">
              <from>
                <xdr:col>2</xdr:col>
                <xdr:colOff>1897380</xdr:colOff>
                <xdr:row>57</xdr:row>
                <xdr:rowOff>251460</xdr:rowOff>
              </from>
              <to>
                <xdr:col>3</xdr:col>
                <xdr:colOff>419100</xdr:colOff>
                <xdr:row>58</xdr:row>
                <xdr:rowOff>30480</xdr:rowOff>
              </to>
            </anchor>
          </objectPr>
        </oleObject>
      </mc:Choice>
      <mc:Fallback>
        <oleObject progId="Equation.3" shapeId="62479" r:id="rId31"/>
      </mc:Fallback>
    </mc:AlternateContent>
    <mc:AlternateContent xmlns:mc="http://schemas.openxmlformats.org/markup-compatibility/2006">
      <mc:Choice Requires="x14">
        <oleObject progId="Equation.3" shapeId="62480" r:id="rId33">
          <objectPr defaultSize="0" autoPict="0" r:id="rId34">
            <anchor moveWithCells="1" sizeWithCells="1">
              <from>
                <xdr:col>2</xdr:col>
                <xdr:colOff>2065020</xdr:colOff>
                <xdr:row>53</xdr:row>
                <xdr:rowOff>198120</xdr:rowOff>
              </from>
              <to>
                <xdr:col>3</xdr:col>
                <xdr:colOff>373380</xdr:colOff>
                <xdr:row>55</xdr:row>
                <xdr:rowOff>175260</xdr:rowOff>
              </to>
            </anchor>
          </objectPr>
        </oleObject>
      </mc:Choice>
      <mc:Fallback>
        <oleObject progId="Equation.3" shapeId="62480" r:id="rId33"/>
      </mc:Fallback>
    </mc:AlternateContent>
    <mc:AlternateContent xmlns:mc="http://schemas.openxmlformats.org/markup-compatibility/2006">
      <mc:Choice Requires="x14">
        <oleObject progId="Equation.3" shapeId="62481" r:id="rId35">
          <objectPr defaultSize="0" autoPict="0" r:id="rId36">
            <anchor moveWithCells="1" sizeWithCells="1">
              <from>
                <xdr:col>2</xdr:col>
                <xdr:colOff>2468880</xdr:colOff>
                <xdr:row>55</xdr:row>
                <xdr:rowOff>182880</xdr:rowOff>
              </from>
              <to>
                <xdr:col>3</xdr:col>
                <xdr:colOff>419100</xdr:colOff>
                <xdr:row>57</xdr:row>
                <xdr:rowOff>160020</xdr:rowOff>
              </to>
            </anchor>
          </objectPr>
        </oleObject>
      </mc:Choice>
      <mc:Fallback>
        <oleObject progId="Equation.3" shapeId="62481" r:id="rId35"/>
      </mc:Fallback>
    </mc:AlternateContent>
    <mc:AlternateContent xmlns:mc="http://schemas.openxmlformats.org/markup-compatibility/2006">
      <mc:Choice Requires="x14">
        <oleObject progId="Equation.3" shapeId="62482" r:id="rId37">
          <objectPr defaultSize="0" autoPict="0" r:id="rId38">
            <anchor moveWithCells="1" sizeWithCells="1">
              <from>
                <xdr:col>2</xdr:col>
                <xdr:colOff>480060</xdr:colOff>
                <xdr:row>69</xdr:row>
                <xdr:rowOff>68580</xdr:rowOff>
              </from>
              <to>
                <xdr:col>2</xdr:col>
                <xdr:colOff>2659380</xdr:colOff>
                <xdr:row>70</xdr:row>
                <xdr:rowOff>259080</xdr:rowOff>
              </to>
            </anchor>
          </objectPr>
        </oleObject>
      </mc:Choice>
      <mc:Fallback>
        <oleObject progId="Equation.3" shapeId="62482" r:id="rId37"/>
      </mc:Fallback>
    </mc:AlternateContent>
    <mc:AlternateContent xmlns:mc="http://schemas.openxmlformats.org/markup-compatibility/2006">
      <mc:Choice Requires="x14">
        <oleObject progId="Equation.3" shapeId="62483" r:id="rId39">
          <objectPr defaultSize="0" autoPict="0" r:id="rId40">
            <anchor moveWithCells="1" sizeWithCells="1">
              <from>
                <xdr:col>5</xdr:col>
                <xdr:colOff>0</xdr:colOff>
                <xdr:row>69</xdr:row>
                <xdr:rowOff>289560</xdr:rowOff>
              </from>
              <to>
                <xdr:col>5</xdr:col>
                <xdr:colOff>0</xdr:colOff>
                <xdr:row>69</xdr:row>
                <xdr:rowOff>480060</xdr:rowOff>
              </to>
            </anchor>
          </objectPr>
        </oleObject>
      </mc:Choice>
      <mc:Fallback>
        <oleObject progId="Equation.3" shapeId="62483" r:id="rId39"/>
      </mc:Fallback>
    </mc:AlternateContent>
    <mc:AlternateContent xmlns:mc="http://schemas.openxmlformats.org/markup-compatibility/2006">
      <mc:Choice Requires="x14">
        <oleObject progId="Equation.3" shapeId="62484" r:id="rId41">
          <objectPr defaultSize="0" autoPict="0" r:id="rId42">
            <anchor moveWithCells="1" sizeWithCells="1">
              <from>
                <xdr:col>2</xdr:col>
                <xdr:colOff>198120</xdr:colOff>
                <xdr:row>66</xdr:row>
                <xdr:rowOff>76200</xdr:rowOff>
              </from>
              <to>
                <xdr:col>3</xdr:col>
                <xdr:colOff>457200</xdr:colOff>
                <xdr:row>68</xdr:row>
                <xdr:rowOff>182880</xdr:rowOff>
              </to>
            </anchor>
          </objectPr>
        </oleObject>
      </mc:Choice>
      <mc:Fallback>
        <oleObject progId="Equation.3" shapeId="62484" r:id="rId41"/>
      </mc:Fallback>
    </mc:AlternateContent>
    <mc:AlternateContent xmlns:mc="http://schemas.openxmlformats.org/markup-compatibility/2006">
      <mc:Choice Requires="x14">
        <oleObject progId="Equation.3" shapeId="62485" r:id="rId43">
          <objectPr defaultSize="0" autoPict="0" r:id="rId44">
            <anchor moveWithCells="1" sizeWithCells="1">
              <from>
                <xdr:col>2</xdr:col>
                <xdr:colOff>944880</xdr:colOff>
                <xdr:row>37</xdr:row>
                <xdr:rowOff>83820</xdr:rowOff>
              </from>
              <to>
                <xdr:col>2</xdr:col>
                <xdr:colOff>2392680</xdr:colOff>
                <xdr:row>39</xdr:row>
                <xdr:rowOff>182880</xdr:rowOff>
              </to>
            </anchor>
          </objectPr>
        </oleObject>
      </mc:Choice>
      <mc:Fallback>
        <oleObject progId="Equation.3" shapeId="62485" r:id="rId43"/>
      </mc:Fallback>
    </mc:AlternateContent>
    <mc:AlternateContent xmlns:mc="http://schemas.openxmlformats.org/markup-compatibility/2006">
      <mc:Choice Requires="x14">
        <oleObject progId="Equation.3" shapeId="62486" r:id="rId45">
          <objectPr defaultSize="0" autoPict="0" r:id="rId46">
            <anchor moveWithCells="1" sizeWithCells="1">
              <from>
                <xdr:col>2</xdr:col>
                <xdr:colOff>480060</xdr:colOff>
                <xdr:row>53</xdr:row>
                <xdr:rowOff>144780</xdr:rowOff>
              </from>
              <to>
                <xdr:col>2</xdr:col>
                <xdr:colOff>1318260</xdr:colOff>
                <xdr:row>55</xdr:row>
                <xdr:rowOff>137160</xdr:rowOff>
              </to>
            </anchor>
          </objectPr>
        </oleObject>
      </mc:Choice>
      <mc:Fallback>
        <oleObject progId="Equation.3" shapeId="62486" r:id="rId45"/>
      </mc:Fallback>
    </mc:AlternateContent>
    <mc:AlternateContent xmlns:mc="http://schemas.openxmlformats.org/markup-compatibility/2006">
      <mc:Choice Requires="x14">
        <oleObject progId="Equation.3" shapeId="62487" r:id="rId47">
          <objectPr defaultSize="0" autoPict="0" r:id="rId48">
            <anchor moveWithCells="1" sizeWithCells="1">
              <from>
                <xdr:col>2</xdr:col>
                <xdr:colOff>426720</xdr:colOff>
                <xdr:row>56</xdr:row>
                <xdr:rowOff>38100</xdr:rowOff>
              </from>
              <to>
                <xdr:col>2</xdr:col>
                <xdr:colOff>1211580</xdr:colOff>
                <xdr:row>57</xdr:row>
                <xdr:rowOff>297180</xdr:rowOff>
              </to>
            </anchor>
          </objectPr>
        </oleObject>
      </mc:Choice>
      <mc:Fallback>
        <oleObject progId="Equation.3" shapeId="62487" r:id="rId47"/>
      </mc:Fallback>
    </mc:AlternateContent>
    <mc:AlternateContent xmlns:mc="http://schemas.openxmlformats.org/markup-compatibility/2006">
      <mc:Choice Requires="x14">
        <oleObject progId="Equation.3" shapeId="62488" r:id="rId49">
          <objectPr defaultSize="0" autoPict="0" r:id="rId22">
            <anchor moveWithCells="1" sizeWithCells="1">
              <from>
                <xdr:col>2</xdr:col>
                <xdr:colOff>1927860</xdr:colOff>
                <xdr:row>73</xdr:row>
                <xdr:rowOff>144780</xdr:rowOff>
              </from>
              <to>
                <xdr:col>3</xdr:col>
                <xdr:colOff>335280</xdr:colOff>
                <xdr:row>75</xdr:row>
                <xdr:rowOff>198120</xdr:rowOff>
              </to>
            </anchor>
          </objectPr>
        </oleObject>
      </mc:Choice>
      <mc:Fallback>
        <oleObject progId="Equation.3" shapeId="62488" r:id="rId49"/>
      </mc:Fallback>
    </mc:AlternateContent>
    <mc:AlternateContent xmlns:mc="http://schemas.openxmlformats.org/markup-compatibility/2006">
      <mc:Choice Requires="x14">
        <oleObject progId="Equation.3" shapeId="62489" r:id="rId50">
          <objectPr defaultSize="0" autoPict="0" r:id="rId51">
            <anchor moveWithCells="1">
              <from>
                <xdr:col>3</xdr:col>
                <xdr:colOff>38100</xdr:colOff>
                <xdr:row>76</xdr:row>
                <xdr:rowOff>106680</xdr:rowOff>
              </from>
              <to>
                <xdr:col>3</xdr:col>
                <xdr:colOff>365760</xdr:colOff>
                <xdr:row>78</xdr:row>
                <xdr:rowOff>137160</xdr:rowOff>
              </to>
            </anchor>
          </objectPr>
        </oleObject>
      </mc:Choice>
      <mc:Fallback>
        <oleObject progId="Equation.3" shapeId="62489" r:id="rId50"/>
      </mc:Fallback>
    </mc:AlternateContent>
    <mc:AlternateContent xmlns:mc="http://schemas.openxmlformats.org/markup-compatibility/2006">
      <mc:Choice Requires="x14">
        <oleObject progId="Equation.3" shapeId="62490" r:id="rId52">
          <objectPr defaultSize="0" autoPict="0" r:id="rId40">
            <anchor moveWithCells="1" sizeWithCells="1">
              <from>
                <xdr:col>8</xdr:col>
                <xdr:colOff>175260</xdr:colOff>
                <xdr:row>77</xdr:row>
                <xdr:rowOff>22860</xdr:rowOff>
              </from>
              <to>
                <xdr:col>9</xdr:col>
                <xdr:colOff>342900</xdr:colOff>
                <xdr:row>77</xdr:row>
                <xdr:rowOff>22860</xdr:rowOff>
              </to>
            </anchor>
          </objectPr>
        </oleObject>
      </mc:Choice>
      <mc:Fallback>
        <oleObject progId="Equation.3" shapeId="62490" r:id="rId52"/>
      </mc:Fallback>
    </mc:AlternateContent>
    <mc:AlternateContent xmlns:mc="http://schemas.openxmlformats.org/markup-compatibility/2006">
      <mc:Choice Requires="x14">
        <oleObject progId="Equation.3" shapeId="62491" r:id="rId53">
          <objectPr defaultSize="0" autoPict="0" r:id="rId40">
            <anchor moveWithCells="1" sizeWithCells="1">
              <from>
                <xdr:col>5</xdr:col>
                <xdr:colOff>22860</xdr:colOff>
                <xdr:row>13</xdr:row>
                <xdr:rowOff>45720</xdr:rowOff>
              </from>
              <to>
                <xdr:col>5</xdr:col>
                <xdr:colOff>403860</xdr:colOff>
                <xdr:row>14</xdr:row>
                <xdr:rowOff>22860</xdr:rowOff>
              </to>
            </anchor>
          </objectPr>
        </oleObject>
      </mc:Choice>
      <mc:Fallback>
        <oleObject progId="Equation.3" shapeId="62491" r:id="rId53"/>
      </mc:Fallback>
    </mc:AlternateContent>
    <mc:AlternateContent xmlns:mc="http://schemas.openxmlformats.org/markup-compatibility/2006">
      <mc:Choice Requires="x14">
        <oleObject progId="Equation.3" shapeId="62498" r:id="rId54">
          <objectPr defaultSize="0" autoPict="0" r:id="rId55">
            <anchor moveWithCells="1">
              <from>
                <xdr:col>15</xdr:col>
                <xdr:colOff>670560</xdr:colOff>
                <xdr:row>27</xdr:row>
                <xdr:rowOff>45720</xdr:rowOff>
              </from>
              <to>
                <xdr:col>15</xdr:col>
                <xdr:colOff>670560</xdr:colOff>
                <xdr:row>28</xdr:row>
                <xdr:rowOff>312420</xdr:rowOff>
              </to>
            </anchor>
          </objectPr>
        </oleObject>
      </mc:Choice>
      <mc:Fallback>
        <oleObject progId="Equation.3" shapeId="62498" r:id="rId54"/>
      </mc:Fallback>
    </mc:AlternateContent>
    <mc:AlternateContent xmlns:mc="http://schemas.openxmlformats.org/markup-compatibility/2006">
      <mc:Choice Requires="x14">
        <oleObject progId="Equation.3" shapeId="62514" r:id="rId56">
          <objectPr defaultSize="0" autoPict="0" r:id="rId57">
            <anchor moveWithCells="1" sizeWithCells="1">
              <from>
                <xdr:col>2</xdr:col>
                <xdr:colOff>2202180</xdr:colOff>
                <xdr:row>72</xdr:row>
                <xdr:rowOff>7620</xdr:rowOff>
              </from>
              <to>
                <xdr:col>3</xdr:col>
                <xdr:colOff>670560</xdr:colOff>
                <xdr:row>73</xdr:row>
                <xdr:rowOff>0</xdr:rowOff>
              </to>
            </anchor>
          </objectPr>
        </oleObject>
      </mc:Choice>
      <mc:Fallback>
        <oleObject progId="Equation.3" shapeId="62514" r:id="rId56"/>
      </mc:Fallback>
    </mc:AlternateContent>
    <mc:AlternateContent xmlns:mc="http://schemas.openxmlformats.org/markup-compatibility/2006">
      <mc:Choice Requires="x14">
        <oleObject progId="Equation.3" shapeId="62523" r:id="rId58">
          <objectPr defaultSize="0" autoPict="0" r:id="rId59">
            <anchor moveWithCells="1" sizeWithCells="1">
              <from>
                <xdr:col>1</xdr:col>
                <xdr:colOff>190500</xdr:colOff>
                <xdr:row>71</xdr:row>
                <xdr:rowOff>22860</xdr:rowOff>
              </from>
              <to>
                <xdr:col>3</xdr:col>
                <xdr:colOff>990600</xdr:colOff>
                <xdr:row>71</xdr:row>
                <xdr:rowOff>403860</xdr:rowOff>
              </to>
            </anchor>
          </objectPr>
        </oleObject>
      </mc:Choice>
      <mc:Fallback>
        <oleObject progId="Equation.3" shapeId="62523" r:id="rId58"/>
      </mc:Fallback>
    </mc:AlternateContent>
    <mc:AlternateContent xmlns:mc="http://schemas.openxmlformats.org/markup-compatibility/2006">
      <mc:Choice Requires="x14">
        <oleObject progId="CorelPHOTOPAINT.Image.17" shapeId="62524" r:id="rId60">
          <objectPr defaultSize="0" r:id="rId61">
            <anchor moveWithCells="1">
              <from>
                <xdr:col>1</xdr:col>
                <xdr:colOff>0</xdr:colOff>
                <xdr:row>0</xdr:row>
                <xdr:rowOff>7620</xdr:rowOff>
              </from>
              <to>
                <xdr:col>15</xdr:col>
                <xdr:colOff>137160</xdr:colOff>
                <xdr:row>1</xdr:row>
                <xdr:rowOff>251460</xdr:rowOff>
              </to>
            </anchor>
          </objectPr>
        </oleObject>
      </mc:Choice>
      <mc:Fallback>
        <oleObject progId="CorelPHOTOPAINT.Image.17" shapeId="62524" r:id="rId60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Ingresos variables probab</vt:lpstr>
      <vt:lpstr>Ingreso constante</vt:lpstr>
      <vt:lpstr>Hoja3</vt:lpstr>
    </vt:vector>
  </TitlesOfParts>
  <Company>ACCIARRI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A. Acciarri</dc:creator>
  <cp:lastModifiedBy>Sebastián</cp:lastModifiedBy>
  <dcterms:created xsi:type="dcterms:W3CDTF">2000-02-04T21:44:02Z</dcterms:created>
  <dcterms:modified xsi:type="dcterms:W3CDTF">2026-04-23T19:42:43Z</dcterms:modified>
</cp:coreProperties>
</file>